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F59C981E-2204-40CA-BC0E-A5F2EDE2C2AD}" xr6:coauthVersionLast="45" xr6:coauthVersionMax="47" xr10:uidLastSave="{00000000-0000-0000-0000-000000000000}"/>
  <bookViews>
    <workbookView xWindow="-120" yWindow="-120" windowWidth="29040" windowHeight="15840" tabRatio="979" xr2:uid="{00000000-000D-0000-FFFF-FFFF00000000}"/>
  </bookViews>
  <sheets>
    <sheet name="Formato 6a) COG" sheetId="20" r:id="rId1"/>
  </sheets>
  <definedNames>
    <definedName name="_xlnm.Print_Titles" localSheetId="0">'Formato 6a) COG'!$1:$7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20" l="1"/>
  <c r="E156" i="20" l="1"/>
  <c r="F156" i="20" s="1"/>
  <c r="H156" i="20" s="1"/>
  <c r="E155" i="20"/>
  <c r="E154" i="20"/>
  <c r="E153" i="20"/>
  <c r="E152" i="20"/>
  <c r="E151" i="20"/>
  <c r="E150" i="20"/>
  <c r="F150" i="20" s="1"/>
  <c r="G149" i="20"/>
  <c r="D149" i="20"/>
  <c r="C149" i="20"/>
  <c r="E148" i="20"/>
  <c r="H148" i="20" s="1"/>
  <c r="E147" i="20"/>
  <c r="E146" i="20"/>
  <c r="F146" i="20" s="1"/>
  <c r="H146" i="20" s="1"/>
  <c r="G145" i="20"/>
  <c r="D145" i="20"/>
  <c r="C145" i="20"/>
  <c r="E144" i="20"/>
  <c r="E143" i="20"/>
  <c r="F143" i="20" s="1"/>
  <c r="H143" i="20" s="1"/>
  <c r="E142" i="20"/>
  <c r="F142" i="20" s="1"/>
  <c r="E141" i="20"/>
  <c r="F141" i="20" s="1"/>
  <c r="H141" i="20" s="1"/>
  <c r="E140" i="20"/>
  <c r="E139" i="20"/>
  <c r="F139" i="20" s="1"/>
  <c r="H139" i="20" s="1"/>
  <c r="E138" i="20"/>
  <c r="E137" i="20"/>
  <c r="F137" i="20" s="1"/>
  <c r="H137" i="20" s="1"/>
  <c r="G136" i="20"/>
  <c r="D136" i="20"/>
  <c r="C136" i="20"/>
  <c r="E135" i="20"/>
  <c r="F135" i="20" s="1"/>
  <c r="E134" i="20"/>
  <c r="F134" i="20" s="1"/>
  <c r="E133" i="20"/>
  <c r="G132" i="20"/>
  <c r="D132" i="20"/>
  <c r="C132" i="20"/>
  <c r="E131" i="20"/>
  <c r="H131" i="20" s="1"/>
  <c r="E130" i="20"/>
  <c r="F130" i="20" s="1"/>
  <c r="F129" i="20"/>
  <c r="H129" i="20" s="1"/>
  <c r="E129" i="20"/>
  <c r="E128" i="20"/>
  <c r="H128" i="20" s="1"/>
  <c r="E127" i="20"/>
  <c r="F127" i="20" s="1"/>
  <c r="E126" i="20"/>
  <c r="H126" i="20" s="1"/>
  <c r="E125" i="20"/>
  <c r="H125" i="20" s="1"/>
  <c r="E124" i="20"/>
  <c r="H124" i="20" s="1"/>
  <c r="E123" i="20"/>
  <c r="D122" i="20"/>
  <c r="C122" i="20"/>
  <c r="E121" i="20"/>
  <c r="E120" i="20"/>
  <c r="E119" i="20"/>
  <c r="E118" i="20"/>
  <c r="F117" i="20"/>
  <c r="H117" i="20" s="1"/>
  <c r="E117" i="20"/>
  <c r="E116" i="20"/>
  <c r="H116" i="20" s="1"/>
  <c r="E115" i="20"/>
  <c r="E114" i="20"/>
  <c r="F114" i="20" s="1"/>
  <c r="E113" i="20"/>
  <c r="E112" i="20" s="1"/>
  <c r="G112" i="20"/>
  <c r="D112" i="20"/>
  <c r="C112" i="20"/>
  <c r="E111" i="20"/>
  <c r="H111" i="20" s="1"/>
  <c r="E110" i="20"/>
  <c r="H110" i="20" s="1"/>
  <c r="E109" i="20"/>
  <c r="H109" i="20" s="1"/>
  <c r="E108" i="20"/>
  <c r="H108" i="20" s="1"/>
  <c r="E107" i="20"/>
  <c r="H107" i="20" s="1"/>
  <c r="E106" i="20"/>
  <c r="H106" i="20" s="1"/>
  <c r="E105" i="20"/>
  <c r="H105" i="20" s="1"/>
  <c r="E104" i="20"/>
  <c r="H104" i="20" s="1"/>
  <c r="E103" i="20"/>
  <c r="H103" i="20" s="1"/>
  <c r="G102" i="20"/>
  <c r="F102" i="20"/>
  <c r="D102" i="20"/>
  <c r="C102" i="20"/>
  <c r="H101" i="20"/>
  <c r="E101" i="20"/>
  <c r="E100" i="20"/>
  <c r="E99" i="20"/>
  <c r="H99" i="20" s="1"/>
  <c r="E98" i="20"/>
  <c r="H98" i="20" s="1"/>
  <c r="E97" i="20"/>
  <c r="H97" i="20" s="1"/>
  <c r="E96" i="20"/>
  <c r="H96" i="20" s="1"/>
  <c r="E95" i="20"/>
  <c r="E94" i="20"/>
  <c r="H94" i="20" s="1"/>
  <c r="H93" i="20"/>
  <c r="E93" i="20"/>
  <c r="G92" i="20"/>
  <c r="D92" i="20"/>
  <c r="C92" i="20"/>
  <c r="E91" i="20"/>
  <c r="H91" i="20" s="1"/>
  <c r="E90" i="20"/>
  <c r="H90" i="20" s="1"/>
  <c r="E89" i="20"/>
  <c r="H89" i="20" s="1"/>
  <c r="E88" i="20"/>
  <c r="H88" i="20" s="1"/>
  <c r="E87" i="20"/>
  <c r="H87" i="20" s="1"/>
  <c r="E86" i="20"/>
  <c r="H86" i="20" s="1"/>
  <c r="E85" i="20"/>
  <c r="G84" i="20"/>
  <c r="F84" i="20"/>
  <c r="D84" i="20"/>
  <c r="C84" i="20"/>
  <c r="E81" i="20"/>
  <c r="H81" i="20" s="1"/>
  <c r="E80" i="20"/>
  <c r="H80" i="20" s="1"/>
  <c r="E79" i="20"/>
  <c r="H79" i="20" s="1"/>
  <c r="E78" i="20"/>
  <c r="H78" i="20" s="1"/>
  <c r="E77" i="20"/>
  <c r="H77" i="20" s="1"/>
  <c r="E76" i="20"/>
  <c r="H76" i="20" s="1"/>
  <c r="E75" i="20"/>
  <c r="H75" i="20" s="1"/>
  <c r="G74" i="20"/>
  <c r="F74" i="20"/>
  <c r="D74" i="20"/>
  <c r="C74" i="20"/>
  <c r="E73" i="20"/>
  <c r="H73" i="20" s="1"/>
  <c r="E72" i="20"/>
  <c r="H72" i="20" s="1"/>
  <c r="E71" i="20"/>
  <c r="G70" i="20"/>
  <c r="F70" i="20"/>
  <c r="D70" i="20"/>
  <c r="C70" i="20"/>
  <c r="E69" i="20"/>
  <c r="H69" i="20" s="1"/>
  <c r="E68" i="20"/>
  <c r="H68" i="20" s="1"/>
  <c r="E67" i="20"/>
  <c r="H67" i="20" s="1"/>
  <c r="E66" i="20"/>
  <c r="H66" i="20" s="1"/>
  <c r="E65" i="20"/>
  <c r="H65" i="20" s="1"/>
  <c r="E64" i="20"/>
  <c r="H64" i="20" s="1"/>
  <c r="E63" i="20"/>
  <c r="H63" i="20" s="1"/>
  <c r="E62" i="20"/>
  <c r="G61" i="20"/>
  <c r="F61" i="20"/>
  <c r="D61" i="20"/>
  <c r="C61" i="20"/>
  <c r="E60" i="20"/>
  <c r="H60" i="20" s="1"/>
  <c r="E59" i="20"/>
  <c r="H59" i="20" s="1"/>
  <c r="G57" i="20"/>
  <c r="F57" i="20"/>
  <c r="D57" i="20"/>
  <c r="C57" i="20"/>
  <c r="E56" i="20"/>
  <c r="H56" i="20" s="1"/>
  <c r="E55" i="20"/>
  <c r="H55" i="20" s="1"/>
  <c r="E54" i="20"/>
  <c r="H54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G47" i="20"/>
  <c r="F47" i="20"/>
  <c r="D47" i="20"/>
  <c r="C47" i="20"/>
  <c r="E46" i="20"/>
  <c r="H46" i="20" s="1"/>
  <c r="E45" i="20"/>
  <c r="H45" i="20" s="1"/>
  <c r="E44" i="20"/>
  <c r="H44" i="20" s="1"/>
  <c r="E43" i="20"/>
  <c r="H43" i="20" s="1"/>
  <c r="E42" i="20"/>
  <c r="H42" i="20" s="1"/>
  <c r="G37" i="20"/>
  <c r="E41" i="20"/>
  <c r="H41" i="20" s="1"/>
  <c r="E40" i="20"/>
  <c r="H40" i="20" s="1"/>
  <c r="E39" i="20"/>
  <c r="H39" i="20" s="1"/>
  <c r="E38" i="20"/>
  <c r="F37" i="20"/>
  <c r="D37" i="20"/>
  <c r="C37" i="20"/>
  <c r="E36" i="20"/>
  <c r="H36" i="20" s="1"/>
  <c r="E35" i="20"/>
  <c r="H35" i="20" s="1"/>
  <c r="E34" i="20"/>
  <c r="H34" i="20" s="1"/>
  <c r="E33" i="20"/>
  <c r="H33" i="20" s="1"/>
  <c r="G27" i="20"/>
  <c r="E32" i="20"/>
  <c r="H32" i="20" s="1"/>
  <c r="E31" i="20"/>
  <c r="H31" i="20" s="1"/>
  <c r="E30" i="20"/>
  <c r="H30" i="20" s="1"/>
  <c r="E29" i="20"/>
  <c r="H29" i="20" s="1"/>
  <c r="E28" i="20"/>
  <c r="H28" i="20" s="1"/>
  <c r="F27" i="20"/>
  <c r="D27" i="20"/>
  <c r="C27" i="20"/>
  <c r="G17" i="20"/>
  <c r="F17" i="20"/>
  <c r="F9" i="20"/>
  <c r="E70" i="20" l="1"/>
  <c r="G127" i="20"/>
  <c r="G122" i="20" s="1"/>
  <c r="F122" i="20"/>
  <c r="H127" i="20"/>
  <c r="G83" i="20"/>
  <c r="C83" i="20"/>
  <c r="H134" i="20"/>
  <c r="F8" i="20"/>
  <c r="H114" i="20"/>
  <c r="E132" i="20"/>
  <c r="E136" i="20"/>
  <c r="H102" i="20"/>
  <c r="H27" i="20"/>
  <c r="H74" i="20"/>
  <c r="H150" i="20"/>
  <c r="E47" i="20"/>
  <c r="H48" i="20"/>
  <c r="H47" i="20" s="1"/>
  <c r="E27" i="20"/>
  <c r="H100" i="20"/>
  <c r="E102" i="20"/>
  <c r="F115" i="20"/>
  <c r="H115" i="20" s="1"/>
  <c r="F118" i="20"/>
  <c r="H118" i="20" s="1"/>
  <c r="F121" i="20"/>
  <c r="H121" i="20" s="1"/>
  <c r="E57" i="20"/>
  <c r="H58" i="20"/>
  <c r="H57" i="20" s="1"/>
  <c r="H71" i="20"/>
  <c r="H70" i="20" s="1"/>
  <c r="E74" i="20"/>
  <c r="F100" i="20"/>
  <c r="F113" i="20"/>
  <c r="E122" i="20"/>
  <c r="H123" i="20"/>
  <c r="F133" i="20"/>
  <c r="F132" i="20" s="1"/>
  <c r="H135" i="20"/>
  <c r="F152" i="20"/>
  <c r="H152" i="20" s="1"/>
  <c r="E37" i="20"/>
  <c r="E84" i="20"/>
  <c r="H85" i="20"/>
  <c r="H84" i="20" s="1"/>
  <c r="D83" i="20"/>
  <c r="H113" i="20"/>
  <c r="F119" i="20"/>
  <c r="H119" i="20" s="1"/>
  <c r="E145" i="20"/>
  <c r="F147" i="20"/>
  <c r="H147" i="20" s="1"/>
  <c r="H145" i="20" s="1"/>
  <c r="H38" i="20"/>
  <c r="H37" i="20" s="1"/>
  <c r="E92" i="20"/>
  <c r="H130" i="20"/>
  <c r="F140" i="20"/>
  <c r="H140" i="20" s="1"/>
  <c r="F95" i="20"/>
  <c r="H95" i="20" s="1"/>
  <c r="H92" i="20" s="1"/>
  <c r="F120" i="20"/>
  <c r="H120" i="20" s="1"/>
  <c r="E61" i="20"/>
  <c r="H62" i="20"/>
  <c r="H61" i="20" s="1"/>
  <c r="F138" i="20"/>
  <c r="H138" i="20" s="1"/>
  <c r="F144" i="20"/>
  <c r="H144" i="20" s="1"/>
  <c r="F154" i="20"/>
  <c r="H154" i="20" s="1"/>
  <c r="H142" i="20"/>
  <c r="E149" i="20"/>
  <c r="F151" i="20"/>
  <c r="H151" i="20" s="1"/>
  <c r="F153" i="20"/>
  <c r="H153" i="20" s="1"/>
  <c r="F155" i="20"/>
  <c r="H155" i="20" s="1"/>
  <c r="H136" i="20" l="1"/>
  <c r="F145" i="20"/>
  <c r="F149" i="20"/>
  <c r="H112" i="20"/>
  <c r="F112" i="20"/>
  <c r="E83" i="20"/>
  <c r="F136" i="20"/>
  <c r="F92" i="20"/>
  <c r="F83" i="20" s="1"/>
  <c r="F158" i="20" s="1"/>
  <c r="H133" i="20"/>
  <c r="H132" i="20" s="1"/>
  <c r="H122" i="20"/>
  <c r="H149" i="20"/>
  <c r="H83" i="20" l="1"/>
  <c r="G9" i="20" l="1"/>
  <c r="G8" i="20" s="1"/>
  <c r="G158" i="20" s="1"/>
  <c r="D17" i="20"/>
  <c r="E23" i="20"/>
  <c r="H23" i="20" s="1"/>
  <c r="E22" i="20"/>
  <c r="H22" i="20" s="1"/>
  <c r="E25" i="20"/>
  <c r="H25" i="20" s="1"/>
  <c r="E21" i="20"/>
  <c r="H21" i="20" s="1"/>
  <c r="E12" i="20" l="1"/>
  <c r="H12" i="20" s="1"/>
  <c r="E16" i="20"/>
  <c r="H16" i="20" s="1"/>
  <c r="E13" i="20"/>
  <c r="H13" i="20" s="1"/>
  <c r="D9" i="20"/>
  <c r="D8" i="20" s="1"/>
  <c r="D158" i="20" s="1"/>
  <c r="E14" i="20"/>
  <c r="H14" i="20" s="1"/>
  <c r="E20" i="20"/>
  <c r="H20" i="20" s="1"/>
  <c r="E10" i="20"/>
  <c r="E26" i="20"/>
  <c r="H26" i="20" s="1"/>
  <c r="E11" i="20"/>
  <c r="H11" i="20" s="1"/>
  <c r="E24" i="20"/>
  <c r="H24" i="20" s="1"/>
  <c r="E15" i="20"/>
  <c r="H15" i="20" s="1"/>
  <c r="E19" i="20"/>
  <c r="H19" i="20" s="1"/>
  <c r="C9" i="20" l="1"/>
  <c r="H10" i="20"/>
  <c r="H9" i="20" s="1"/>
  <c r="E9" i="20"/>
  <c r="C17" i="20"/>
  <c r="E18" i="20"/>
  <c r="C8" i="20" l="1"/>
  <c r="C158" i="20" s="1"/>
  <c r="H18" i="20"/>
  <c r="H17" i="20" s="1"/>
  <c r="H8" i="20" s="1"/>
  <c r="H158" i="20" s="1"/>
  <c r="E17" i="20"/>
  <c r="E8" i="20" s="1"/>
  <c r="E158" i="20" s="1"/>
</calcChain>
</file>

<file path=xl/sharedStrings.xml><?xml version="1.0" encoding="utf-8"?>
<sst xmlns="http://schemas.openxmlformats.org/spreadsheetml/2006/main" count="162" uniqueCount="89">
  <si>
    <t>Concepto (c)</t>
  </si>
  <si>
    <t>Devengado</t>
  </si>
  <si>
    <t>Aprobado (d)</t>
  </si>
  <si>
    <t xml:space="preserve">Pagado </t>
  </si>
  <si>
    <t>Egresos</t>
  </si>
  <si>
    <t>Subejercicio (e)</t>
  </si>
  <si>
    <t xml:space="preserve">Ampliaciones/ (Reducciones) </t>
  </si>
  <si>
    <t xml:space="preserve">Modificado </t>
  </si>
  <si>
    <t>III. Total de Egresos (III = I + II)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</si>
  <si>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</si>
  <si>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</si>
  <si>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</si>
  <si>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</si>
  <si>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</si>
  <si>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</si>
  <si>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</si>
  <si>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</si>
  <si>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</si>
  <si>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</si>
  <si>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</si>
  <si>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</si>
  <si>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</si>
  <si>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</si>
  <si>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</si>
  <si>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</si>
  <si>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</si>
  <si>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</si>
  <si>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</si>
  <si>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</si>
  <si>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</si>
  <si>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</si>
  <si>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</si>
  <si>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</si>
  <si>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</si>
  <si>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</si>
  <si>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</si>
  <si>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</si>
  <si>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</si>
  <si>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</si>
  <si>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</si>
  <si>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</si>
  <si>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</si>
  <si>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</si>
  <si>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</si>
  <si>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</si>
  <si>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</si>
  <si>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</si>
  <si>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</si>
  <si>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</si>
  <si>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</si>
  <si>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</si>
  <si>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</si>
  <si>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</si>
  <si>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</si>
  <si>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</si>
  <si>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</si>
  <si>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</si>
  <si>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</si>
  <si>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</si>
  <si>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</si>
  <si>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</si>
  <si>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</si>
  <si>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</si>
  <si>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</si>
  <si>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</si>
  <si>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</si>
  <si>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</si>
  <si>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</si>
  <si>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</si>
  <si>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</si>
  <si>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</si>
  <si>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</si>
  <si>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</si>
  <si>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</si>
  <si>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</si>
  <si>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</si>
  <si>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</si>
  <si>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</si>
  <si>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</si>
  <si>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</si>
  <si>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</si>
  <si>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</si>
  <si>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</si>
  <si>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</si>
  <si>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(CIFRAS EN PESOS)</t>
  </si>
  <si>
    <t>DEL 1 DE ENERO AL 31 DE DICIEMBRE DE 2021</t>
  </si>
  <si>
    <t>UNIVERSIDAD MICHOACANA DE SAN NICOLÁS DE HIDALGO</t>
  </si>
  <si>
    <t>ESTADO ANALÍTICO DEL EJERCICIO DEL PRESUPUESTO DE EGRESOS DETALLADO - LDF</t>
  </si>
  <si>
    <t>CLASIFICACIÓN POR OBJETO DEL GASTO (CAPÍTULO Y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</si>
</sst>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7" xfId="1" applyNumberFormat="1" applyFont="1" applyFill="1" applyBorder="1" applyAlignment="1">
      <alignment horizontal="right" vertical="center" wrapText="1"/>
    </xf>
    <xf numFmtId="4" fontId="6" fillId="0" borderId="7" xfId="1" applyNumberFormat="1" applyFont="1" applyFill="1" applyBorder="1" applyAlignment="1">
      <alignment horizontal="right" vertical="center"/>
    </xf>
    <xf numFmtId="43" fontId="4" fillId="0" borderId="0" xfId="1" applyFont="1" applyFill="1"/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4" fontId="7" fillId="0" borderId="7" xfId="1" applyNumberFormat="1" applyFont="1" applyFill="1" applyBorder="1" applyAlignment="1">
      <alignment horizontal="right" vertical="center" wrapText="1"/>
    </xf>
    <xf numFmtId="4" fontId="7" fillId="0" borderId="7" xfId="1" applyNumberFormat="1" applyFont="1" applyFill="1" applyBorder="1" applyAlignment="1">
      <alignment horizontal="right" vertical="center" wrapText="1"/>
    </xf>
    <xf numFmtId="40" fontId="7" fillId="0" borderId="7" xfId="1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8" fontId="7" fillId="0" borderId="7" xfId="1" applyNumberFormat="1" applyFont="1" applyFill="1" applyBorder="1" applyAlignment="1">
      <alignment horizontal="right" vertical="center" wrapText="1"/>
    </xf>
    <xf numFmtId="39" fontId="7" fillId="0" borderId="7" xfId="1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7" xfId="1" applyNumberFormat="1" applyFont="1" applyFill="1" applyBorder="1" applyAlignment="1">
      <alignment horizontal="right" vertical="center"/>
    </xf>
    <xf numFmtId="43" fontId="7" fillId="0" borderId="7" xfId="0" applyNumberFormat="1" applyFont="1" applyFill="1" applyBorder="1" applyAlignment="1">
      <alignment horizontal="right" vertical="center"/>
    </xf>
    <xf numFmtId="43" fontId="6" fillId="0" borderId="7" xfId="1" applyNumberFormat="1" applyFont="1" applyFill="1" applyBorder="1" applyAlignment="1">
      <alignment horizontal="right" vertical="center"/>
    </xf>
    <xf numFmtId="39" fontId="6" fillId="0" borderId="7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right" vertical="center"/>
    </xf>
    <xf numFmtId="43" fontId="7" fillId="0" borderId="8" xfId="0" applyNumberFormat="1" applyFont="1" applyFill="1" applyBorder="1" applyAlignment="1">
      <alignment horizontal="right" vertical="center"/>
    </xf>
    <xf numFmtId="0" fontId="7" fillId="0" borderId="0" xfId="0" applyFont="1" applyFill="1"/>
    <xf numFmtId="43" fontId="7" fillId="0" borderId="0" xfId="1" applyFont="1" applyFill="1"/>
    <xf numFmtId="165" fontId="7" fillId="0" borderId="0" xfId="0" applyNumberFormat="1" applyFont="1"/>
    <xf numFmtId="4" fontId="7" fillId="0" borderId="0" xfId="0" applyNumberFormat="1" applyFont="1" applyFill="1"/>
    <xf numFmtId="4" fontId="6" fillId="0" borderId="0" xfId="0" applyNumberFormat="1" applyFont="1" applyFill="1"/>
    <xf numFmtId="43" fontId="7" fillId="0" borderId="0" xfId="0" applyNumberFormat="1" applyFont="1" applyFill="1"/>
    <xf numFmtId="43" fontId="4" fillId="0" borderId="0" xfId="0" applyNumberFormat="1" applyFont="1" applyFill="1"/>
    <xf numFmtId="4" fontId="4" fillId="0" borderId="0" xfId="0" applyNumberFormat="1" applyFont="1" applyFill="1"/>
    <xf numFmtId="0" fontId="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</cellXfs>
  <cellStyles count="4">
    <cellStyle name="Millares" xfId="1" builtinId="3"/>
    <cellStyle name="Millares 3" xfId="3" xr:uid="{1542629C-7F35-40DD-B36D-70D3E7452FD6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1685925</xdr:colOff>
      <xdr:row>4</xdr:row>
      <xdr:rowOff>74735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656DA890-CAB4-4F0D-8943-3D70325AF2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1905000" cy="9239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EEEB1-485B-4CAF-80AF-3B3A99929C90}">
  <sheetPr>
    <pageSetUpPr fitToPage="1"/>
  </sheetPr>
  <dimension ref="A1:M168"/>
  <sheetViews>
    <sheetView tabSelected="1" zoomScale="130" zoomScaleNormal="130" workbookViewId="0">
      <selection sqref="A1:H1"/>
    </sheetView>
  </sheetViews>
  <sheetFormatPr baseColWidth="10" defaultColWidth="11.42578125" defaultRowHeight="16.5" x14ac:dyDescent="0.3"/>
  <cols>
    <col min="1" max="1" width="3.42578125" style="1" customWidth="1"/>
    <col min="2" max="2" width="74.140625" style="1" bestFit="1" customWidth="1"/>
    <col min="3" max="3" width="16.85546875" style="1" customWidth="1"/>
    <col min="4" max="4" width="15.28515625" style="1" customWidth="1"/>
    <col min="5" max="5" width="16.42578125" style="1" bestFit="1" customWidth="1"/>
    <col min="6" max="6" width="18" style="1" bestFit="1" customWidth="1"/>
    <col min="7" max="7" width="16.42578125" style="1" bestFit="1" customWidth="1"/>
    <col min="8" max="8" width="15.7109375" style="1" bestFit="1" customWidth="1"/>
    <col min="9" max="9" width="17.85546875" style="1" bestFit="1" customWidth="1"/>
    <col min="10" max="12" width="13.140625" style="1" bestFit="1" customWidth="1"/>
    <col min="13" max="13" width="11.5703125" style="1" bestFit="1" customWidth="1"/>
    <col min="14" max="16384" width="11.42578125" style="1"/>
  </cols>
  <sheetData>
    <row r="1" spans="1:13" x14ac:dyDescent="0.3">
      <c r="A1" s="34" t="s">
        <v>86</v>
      </c>
      <c r="B1" s="34"/>
      <c r="C1" s="34"/>
      <c r="D1" s="34"/>
      <c r="E1" s="34"/>
      <c r="F1" s="34"/>
      <c r="G1" s="34"/>
      <c r="H1" s="34"/>
    </row>
    <row r="2" spans="1:13" x14ac:dyDescent="0.3">
      <c r="A2" s="35" t="s">
        <v>87</v>
      </c>
      <c r="B2" s="35"/>
      <c r="C2" s="35"/>
      <c r="D2" s="35"/>
      <c r="E2" s="35"/>
      <c r="F2" s="35"/>
      <c r="G2" s="35"/>
      <c r="H2" s="35"/>
    </row>
    <row r="3" spans="1:13" x14ac:dyDescent="0.3">
      <c r="A3" s="35" t="s">
        <v>88</v>
      </c>
      <c r="B3" s="35"/>
      <c r="C3" s="35"/>
      <c r="D3" s="35"/>
      <c r="E3" s="35"/>
      <c r="F3" s="35"/>
      <c r="G3" s="35"/>
      <c r="H3" s="35"/>
    </row>
    <row r="4" spans="1:13" x14ac:dyDescent="0.3">
      <c r="A4" s="35" t="s">
        <v>85</v>
      </c>
      <c r="B4" s="35"/>
      <c r="C4" s="35"/>
      <c r="D4" s="35"/>
      <c r="E4" s="35"/>
      <c r="F4" s="35"/>
      <c r="G4" s="35"/>
      <c r="H4" s="35"/>
    </row>
    <row r="5" spans="1:13" ht="17.25" x14ac:dyDescent="0.3">
      <c r="A5" s="36" t="s">
        <v>84</v>
      </c>
      <c r="B5" s="36"/>
      <c r="C5" s="36"/>
      <c r="D5" s="36"/>
      <c r="E5" s="36"/>
      <c r="F5" s="36"/>
      <c r="G5" s="36"/>
      <c r="H5" s="36"/>
    </row>
    <row r="6" spans="1:13" x14ac:dyDescent="0.3">
      <c r="A6" s="33" t="s">
        <v>0</v>
      </c>
      <c r="B6" s="33"/>
      <c r="C6" s="33" t="s">
        <v>4</v>
      </c>
      <c r="D6" s="33"/>
      <c r="E6" s="33"/>
      <c r="F6" s="33"/>
      <c r="G6" s="33"/>
      <c r="H6" s="33" t="s">
        <v>5</v>
      </c>
    </row>
    <row r="7" spans="1:13" ht="25.5" x14ac:dyDescent="0.3">
      <c r="A7" s="33"/>
      <c r="B7" s="33"/>
      <c r="C7" s="2" t="s">
        <v>2</v>
      </c>
      <c r="D7" s="3" t="s">
        <v>6</v>
      </c>
      <c r="E7" s="2" t="s">
        <v>7</v>
      </c>
      <c r="F7" s="2" t="s">
        <v>1</v>
      </c>
      <c r="G7" s="2" t="s">
        <v>3</v>
      </c>
      <c r="H7" s="33"/>
    </row>
    <row r="8" spans="1:13" x14ac:dyDescent="0.3">
      <c r="A8" s="37" t="s">
        <v>9</v>
      </c>
      <c r="B8" s="37"/>
      <c r="C8" s="4">
        <f>+C9+C17+C27+C37+C47+C57+C61+C70+C74</f>
        <v>4442163678.999999</v>
      </c>
      <c r="D8" s="4">
        <f t="shared" ref="D8:H8" si="0">+D9+D17+D27+D37+D47+D57+D61+D70+D74</f>
        <v>-615752330.91472733</v>
      </c>
      <c r="E8" s="4">
        <f t="shared" si="0"/>
        <v>3826411348.0852723</v>
      </c>
      <c r="F8" s="4">
        <f t="shared" si="0"/>
        <v>3951820954.0599995</v>
      </c>
      <c r="G8" s="4">
        <f t="shared" si="0"/>
        <v>3750720894.0700016</v>
      </c>
      <c r="H8" s="4">
        <f t="shared" si="0"/>
        <v>-125409605.97472794</v>
      </c>
      <c r="I8" s="32"/>
    </row>
    <row r="9" spans="1:13" x14ac:dyDescent="0.3">
      <c r="A9" s="37" t="s">
        <v>10</v>
      </c>
      <c r="B9" s="37"/>
      <c r="C9" s="5">
        <f>SUM(C10:C16)</f>
        <v>3782154994.2999992</v>
      </c>
      <c r="D9" s="5">
        <f>SUM(D10:D16)</f>
        <v>-361887853.18602133</v>
      </c>
      <c r="E9" s="6">
        <f t="shared" ref="E9:H9" si="1">SUM(E10:E16)</f>
        <v>3420267141.1139779</v>
      </c>
      <c r="F9" s="5">
        <f>SUM(F10:F16)</f>
        <v>3465229345.4200001</v>
      </c>
      <c r="G9" s="5">
        <f>SUM(G10:G16)</f>
        <v>3392853147.7300014</v>
      </c>
      <c r="H9" s="6">
        <f t="shared" si="1"/>
        <v>-44962204.306021944</v>
      </c>
      <c r="J9" s="7"/>
      <c r="K9" s="7"/>
      <c r="L9" s="7"/>
      <c r="M9" s="7"/>
    </row>
    <row r="10" spans="1:13" x14ac:dyDescent="0.3">
      <c r="A10" s="8"/>
      <c r="B10" s="9" t="s">
        <v>11</v>
      </c>
      <c r="C10" s="10">
        <v>772533915.44999921</v>
      </c>
      <c r="D10" s="10">
        <v>5940356.2499990193</v>
      </c>
      <c r="E10" s="11">
        <f>+C10+D10</f>
        <v>778474271.69999826</v>
      </c>
      <c r="F10" s="12">
        <v>777484215.97000003</v>
      </c>
      <c r="G10" s="10">
        <v>775451846.59000003</v>
      </c>
      <c r="H10" s="13">
        <f>+E10-F10</f>
        <v>990055.72999823093</v>
      </c>
    </row>
    <row r="11" spans="1:13" x14ac:dyDescent="0.3">
      <c r="A11" s="8"/>
      <c r="B11" s="9" t="s">
        <v>12</v>
      </c>
      <c r="C11" s="10">
        <v>25399999.960000012</v>
      </c>
      <c r="D11" s="10">
        <v>1039241.7700034203</v>
      </c>
      <c r="E11" s="11">
        <f t="shared" ref="E11:E26" si="2">+C11+D11</f>
        <v>26439241.730003431</v>
      </c>
      <c r="F11" s="12">
        <v>19598715.219999999</v>
      </c>
      <c r="G11" s="10">
        <v>19159352.499999996</v>
      </c>
      <c r="H11" s="13">
        <f t="shared" ref="H11:H16" si="3">+E11-F11</f>
        <v>6840526.5100034326</v>
      </c>
    </row>
    <row r="12" spans="1:13" x14ac:dyDescent="0.3">
      <c r="A12" s="8"/>
      <c r="B12" s="9" t="s">
        <v>13</v>
      </c>
      <c r="C12" s="10">
        <v>739758992.19999969</v>
      </c>
      <c r="D12" s="10">
        <v>-106161604.34913671</v>
      </c>
      <c r="E12" s="11">
        <f t="shared" si="2"/>
        <v>633597387.85086298</v>
      </c>
      <c r="F12" s="12">
        <v>621029861.3599999</v>
      </c>
      <c r="G12" s="10">
        <v>618736681.17000008</v>
      </c>
      <c r="H12" s="13">
        <f t="shared" si="3"/>
        <v>12567526.490863085</v>
      </c>
    </row>
    <row r="13" spans="1:13" x14ac:dyDescent="0.3">
      <c r="A13" s="8"/>
      <c r="B13" s="9" t="s">
        <v>14</v>
      </c>
      <c r="C13" s="10">
        <v>320461933.13</v>
      </c>
      <c r="D13" s="10">
        <v>-94490432.449858218</v>
      </c>
      <c r="E13" s="11">
        <f t="shared" si="2"/>
        <v>225971500.68014178</v>
      </c>
      <c r="F13" s="12">
        <v>225971500.67999998</v>
      </c>
      <c r="G13" s="10">
        <v>224834877.86000001</v>
      </c>
      <c r="H13" s="13">
        <f t="shared" si="3"/>
        <v>1.417994499206543E-4</v>
      </c>
    </row>
    <row r="14" spans="1:13" x14ac:dyDescent="0.3">
      <c r="A14" s="8"/>
      <c r="B14" s="9" t="s">
        <v>15</v>
      </c>
      <c r="C14" s="10">
        <v>1720666007.7000003</v>
      </c>
      <c r="D14" s="10">
        <v>-148161090.392831</v>
      </c>
      <c r="E14" s="11">
        <f t="shared" si="2"/>
        <v>1572504917.3071692</v>
      </c>
      <c r="F14" s="12">
        <v>1637865230.3499999</v>
      </c>
      <c r="G14" s="10">
        <v>1571696131.500001</v>
      </c>
      <c r="H14" s="11">
        <f t="shared" si="3"/>
        <v>-65360313.042830706</v>
      </c>
    </row>
    <row r="15" spans="1:13" x14ac:dyDescent="0.3">
      <c r="A15" s="8"/>
      <c r="B15" s="9" t="s">
        <v>16</v>
      </c>
      <c r="C15" s="10">
        <v>0</v>
      </c>
      <c r="D15" s="10">
        <v>0</v>
      </c>
      <c r="E15" s="11">
        <f t="shared" si="2"/>
        <v>0</v>
      </c>
      <c r="F15" s="10">
        <v>0</v>
      </c>
      <c r="G15" s="10">
        <v>0</v>
      </c>
      <c r="H15" s="13">
        <f t="shared" si="3"/>
        <v>0</v>
      </c>
    </row>
    <row r="16" spans="1:13" x14ac:dyDescent="0.3">
      <c r="A16" s="8"/>
      <c r="B16" s="9" t="s">
        <v>17</v>
      </c>
      <c r="C16" s="10">
        <v>203334145.86000001</v>
      </c>
      <c r="D16" s="10">
        <v>-20054324.014197797</v>
      </c>
      <c r="E16" s="11">
        <f t="shared" si="2"/>
        <v>183279821.84580222</v>
      </c>
      <c r="F16" s="12">
        <v>183279821.84</v>
      </c>
      <c r="G16" s="10">
        <v>182974258.11000001</v>
      </c>
      <c r="H16" s="13">
        <f t="shared" si="3"/>
        <v>5.8022141456604004E-3</v>
      </c>
    </row>
    <row r="17" spans="1:8" x14ac:dyDescent="0.3">
      <c r="A17" s="38" t="s">
        <v>18</v>
      </c>
      <c r="B17" s="39"/>
      <c r="C17" s="4">
        <f>SUM(C18:C26)</f>
        <v>146291295.74000001</v>
      </c>
      <c r="D17" s="4">
        <f t="shared" ref="D17:H17" si="4">SUM(D18:D26)</f>
        <v>-42854199.432354398</v>
      </c>
      <c r="E17" s="4">
        <f t="shared" si="4"/>
        <v>103437096.3076456</v>
      </c>
      <c r="F17" s="4">
        <f t="shared" si="4"/>
        <v>79211530.950000018</v>
      </c>
      <c r="G17" s="4">
        <f t="shared" si="4"/>
        <v>71459244.25999999</v>
      </c>
      <c r="H17" s="4">
        <f t="shared" si="4"/>
        <v>24225565.357645608</v>
      </c>
    </row>
    <row r="18" spans="1:8" x14ac:dyDescent="0.3">
      <c r="A18" s="8"/>
      <c r="B18" s="9" t="s">
        <v>19</v>
      </c>
      <c r="C18" s="10">
        <v>50094969.399999999</v>
      </c>
      <c r="D18" s="10">
        <v>-9436855.3996890485</v>
      </c>
      <c r="E18" s="11">
        <f t="shared" si="2"/>
        <v>40658114.00031095</v>
      </c>
      <c r="F18" s="11">
        <v>28129408.080000002</v>
      </c>
      <c r="G18" s="10">
        <v>22809218.800000001</v>
      </c>
      <c r="H18" s="11">
        <f t="shared" ref="H18:H26" si="5">+E18-F18</f>
        <v>12528705.920310948</v>
      </c>
    </row>
    <row r="19" spans="1:8" x14ac:dyDescent="0.3">
      <c r="A19" s="8"/>
      <c r="B19" s="9" t="s">
        <v>20</v>
      </c>
      <c r="C19" s="10">
        <v>59380302.970000006</v>
      </c>
      <c r="D19" s="10">
        <v>-36067945.510830529</v>
      </c>
      <c r="E19" s="11">
        <f t="shared" si="2"/>
        <v>23312357.459169477</v>
      </c>
      <c r="F19" s="11">
        <v>21310545.07</v>
      </c>
      <c r="G19" s="10">
        <v>20848351.850000001</v>
      </c>
      <c r="H19" s="11">
        <f t="shared" si="5"/>
        <v>2001812.3891694769</v>
      </c>
    </row>
    <row r="20" spans="1:8" x14ac:dyDescent="0.3">
      <c r="A20" s="8"/>
      <c r="B20" s="9" t="s">
        <v>21</v>
      </c>
      <c r="C20" s="10">
        <v>299900</v>
      </c>
      <c r="D20" s="10">
        <v>6929999.9999980005</v>
      </c>
      <c r="E20" s="11">
        <f t="shared" si="2"/>
        <v>7229899.9999980005</v>
      </c>
      <c r="F20" s="11">
        <v>7103103.7200000007</v>
      </c>
      <c r="G20" s="10">
        <v>6627111.0999999996</v>
      </c>
      <c r="H20" s="13">
        <f t="shared" si="5"/>
        <v>126796.27999799978</v>
      </c>
    </row>
    <row r="21" spans="1:8" x14ac:dyDescent="0.3">
      <c r="A21" s="8"/>
      <c r="B21" s="9" t="s">
        <v>22</v>
      </c>
      <c r="C21" s="10">
        <v>7006352.4400000004</v>
      </c>
      <c r="D21" s="10">
        <v>-326141.61871805333</v>
      </c>
      <c r="E21" s="11">
        <f t="shared" si="2"/>
        <v>6680210.8212819472</v>
      </c>
      <c r="F21" s="11">
        <v>5107782.9799999995</v>
      </c>
      <c r="G21" s="10">
        <v>4796850.5199999986</v>
      </c>
      <c r="H21" s="11">
        <f t="shared" si="5"/>
        <v>1572427.8412819477</v>
      </c>
    </row>
    <row r="22" spans="1:8" x14ac:dyDescent="0.3">
      <c r="A22" s="8"/>
      <c r="B22" s="9" t="s">
        <v>23</v>
      </c>
      <c r="C22" s="10">
        <v>8701928.7799999993</v>
      </c>
      <c r="D22" s="10">
        <v>3219191.5547738578</v>
      </c>
      <c r="E22" s="11">
        <f t="shared" si="2"/>
        <v>11921120.334773857</v>
      </c>
      <c r="F22" s="11">
        <v>9287628.1099999994</v>
      </c>
      <c r="G22" s="10">
        <v>8897062.8500000015</v>
      </c>
      <c r="H22" s="11">
        <f t="shared" si="5"/>
        <v>2633492.2247738577</v>
      </c>
    </row>
    <row r="23" spans="1:8" x14ac:dyDescent="0.3">
      <c r="A23" s="8"/>
      <c r="B23" s="9" t="s">
        <v>24</v>
      </c>
      <c r="C23" s="10">
        <v>7608660.0800000001</v>
      </c>
      <c r="D23" s="10">
        <v>-1563540.7092801379</v>
      </c>
      <c r="E23" s="11">
        <f t="shared" si="2"/>
        <v>6045119.3707198622</v>
      </c>
      <c r="F23" s="11">
        <v>4472888.79</v>
      </c>
      <c r="G23" s="10">
        <v>4189704.3299999996</v>
      </c>
      <c r="H23" s="11">
        <f t="shared" si="5"/>
        <v>1572230.5807198621</v>
      </c>
    </row>
    <row r="24" spans="1:8" x14ac:dyDescent="0.3">
      <c r="A24" s="8"/>
      <c r="B24" s="9" t="s">
        <v>25</v>
      </c>
      <c r="C24" s="10">
        <v>6497618.4600000009</v>
      </c>
      <c r="D24" s="10">
        <v>-3588133.2386599975</v>
      </c>
      <c r="E24" s="11">
        <f t="shared" si="2"/>
        <v>2909485.2213400034</v>
      </c>
      <c r="F24" s="11">
        <v>722371.92999999993</v>
      </c>
      <c r="G24" s="10">
        <v>669678.21</v>
      </c>
      <c r="H24" s="11">
        <f t="shared" si="5"/>
        <v>2187113.2913400037</v>
      </c>
    </row>
    <row r="25" spans="1:8" x14ac:dyDescent="0.3">
      <c r="A25" s="8"/>
      <c r="B25" s="9" t="s">
        <v>26</v>
      </c>
      <c r="C25" s="10">
        <v>0</v>
      </c>
      <c r="D25" s="10">
        <v>0</v>
      </c>
      <c r="E25" s="11">
        <f t="shared" si="2"/>
        <v>0</v>
      </c>
      <c r="F25" s="11">
        <v>0</v>
      </c>
      <c r="G25" s="10">
        <v>0</v>
      </c>
      <c r="H25" s="13">
        <f t="shared" si="5"/>
        <v>0</v>
      </c>
    </row>
    <row r="26" spans="1:8" x14ac:dyDescent="0.3">
      <c r="A26" s="8"/>
      <c r="B26" s="9" t="s">
        <v>27</v>
      </c>
      <c r="C26" s="10">
        <v>6701563.6100000003</v>
      </c>
      <c r="D26" s="10">
        <v>-2020774.50994849</v>
      </c>
      <c r="E26" s="11">
        <f t="shared" si="2"/>
        <v>4680789.1000515101</v>
      </c>
      <c r="F26" s="11">
        <v>3077802.2700000005</v>
      </c>
      <c r="G26" s="10">
        <v>2621266.6</v>
      </c>
      <c r="H26" s="11">
        <f t="shared" si="5"/>
        <v>1602986.8300515097</v>
      </c>
    </row>
    <row r="27" spans="1:8" x14ac:dyDescent="0.3">
      <c r="A27" s="38" t="s">
        <v>28</v>
      </c>
      <c r="B27" s="39"/>
      <c r="C27" s="4">
        <f>SUM(C28:C36)</f>
        <v>212616450.25000003</v>
      </c>
      <c r="D27" s="4">
        <f t="shared" ref="D27:H27" si="6">SUM(D28:D36)</f>
        <v>-36757879.236351617</v>
      </c>
      <c r="E27" s="4">
        <f t="shared" si="6"/>
        <v>175858571.01364842</v>
      </c>
      <c r="F27" s="4">
        <f t="shared" si="6"/>
        <v>152074831.66</v>
      </c>
      <c r="G27" s="4">
        <f t="shared" si="6"/>
        <v>142426356.99000001</v>
      </c>
      <c r="H27" s="4">
        <f t="shared" si="6"/>
        <v>23783739.353648398</v>
      </c>
    </row>
    <row r="28" spans="1:8" x14ac:dyDescent="0.3">
      <c r="A28" s="8"/>
      <c r="B28" s="9" t="s">
        <v>29</v>
      </c>
      <c r="C28" s="10">
        <v>66722783.299999997</v>
      </c>
      <c r="D28" s="10">
        <v>-37977598.662070625</v>
      </c>
      <c r="E28" s="11">
        <f>+C28+D28</f>
        <v>28745184.637929372</v>
      </c>
      <c r="F28" s="12">
        <v>27883920.280000001</v>
      </c>
      <c r="G28" s="10">
        <v>27213802.330000002</v>
      </c>
      <c r="H28" s="13">
        <f t="shared" ref="H28:H36" si="7">+E28-F28</f>
        <v>861264.3579293713</v>
      </c>
    </row>
    <row r="29" spans="1:8" x14ac:dyDescent="0.3">
      <c r="A29" s="8"/>
      <c r="B29" s="9" t="s">
        <v>30</v>
      </c>
      <c r="C29" s="10">
        <v>15256568.629999999</v>
      </c>
      <c r="D29" s="10">
        <v>-5251413.583291417</v>
      </c>
      <c r="E29" s="11">
        <f t="shared" ref="E29:E36" si="8">+C29+D29</f>
        <v>10005155.046708582</v>
      </c>
      <c r="F29" s="12">
        <v>8690352.5</v>
      </c>
      <c r="G29" s="10">
        <v>8655562.8200000022</v>
      </c>
      <c r="H29" s="13">
        <f t="shared" si="7"/>
        <v>1314802.546708582</v>
      </c>
    </row>
    <row r="30" spans="1:8" x14ac:dyDescent="0.3">
      <c r="A30" s="8"/>
      <c r="B30" s="9" t="s">
        <v>31</v>
      </c>
      <c r="C30" s="10">
        <v>38725038.350000001</v>
      </c>
      <c r="D30" s="10">
        <v>20645356.569289885</v>
      </c>
      <c r="E30" s="11">
        <f t="shared" si="8"/>
        <v>59370394.919289887</v>
      </c>
      <c r="F30" s="12">
        <v>55924785.249999985</v>
      </c>
      <c r="G30" s="10">
        <v>50267990.049999997</v>
      </c>
      <c r="H30" s="13">
        <f t="shared" si="7"/>
        <v>3445609.6692899019</v>
      </c>
    </row>
    <row r="31" spans="1:8" x14ac:dyDescent="0.3">
      <c r="A31" s="8"/>
      <c r="B31" s="9" t="s">
        <v>32</v>
      </c>
      <c r="C31" s="10">
        <v>2150360</v>
      </c>
      <c r="D31" s="10">
        <v>2109117.9767768341</v>
      </c>
      <c r="E31" s="11">
        <f t="shared" si="8"/>
        <v>4259477.9767768346</v>
      </c>
      <c r="F31" s="12">
        <v>3857567.4</v>
      </c>
      <c r="G31" s="10">
        <v>3812673.9</v>
      </c>
      <c r="H31" s="13">
        <f t="shared" si="7"/>
        <v>401910.57677683467</v>
      </c>
    </row>
    <row r="32" spans="1:8" x14ac:dyDescent="0.3">
      <c r="A32" s="8"/>
      <c r="B32" s="9" t="s">
        <v>33</v>
      </c>
      <c r="C32" s="10">
        <v>26029298.030000001</v>
      </c>
      <c r="D32" s="10">
        <v>-7257666.0515971659</v>
      </c>
      <c r="E32" s="11">
        <f t="shared" si="8"/>
        <v>18771631.978402834</v>
      </c>
      <c r="F32" s="12">
        <v>13244875.73</v>
      </c>
      <c r="G32" s="10">
        <v>12639723.440000001</v>
      </c>
      <c r="H32" s="13">
        <f t="shared" si="7"/>
        <v>5526756.2484028339</v>
      </c>
    </row>
    <row r="33" spans="1:8" x14ac:dyDescent="0.3">
      <c r="A33" s="8"/>
      <c r="B33" s="9" t="s">
        <v>34</v>
      </c>
      <c r="C33" s="10">
        <v>13495358.74</v>
      </c>
      <c r="D33" s="10">
        <v>-5583635.9009463899</v>
      </c>
      <c r="E33" s="11">
        <f t="shared" si="8"/>
        <v>7911722.8390536103</v>
      </c>
      <c r="F33" s="12">
        <v>7311003.1100000003</v>
      </c>
      <c r="G33" s="10">
        <v>7163075.2699999996</v>
      </c>
      <c r="H33" s="13">
        <f t="shared" si="7"/>
        <v>600719.72905361</v>
      </c>
    </row>
    <row r="34" spans="1:8" x14ac:dyDescent="0.3">
      <c r="A34" s="8"/>
      <c r="B34" s="9" t="s">
        <v>35</v>
      </c>
      <c r="C34" s="10">
        <v>15696427.77</v>
      </c>
      <c r="D34" s="10">
        <v>-6942534.3775508599</v>
      </c>
      <c r="E34" s="11">
        <f t="shared" si="8"/>
        <v>8753893.3924491405</v>
      </c>
      <c r="F34" s="12">
        <v>3375308.2199999997</v>
      </c>
      <c r="G34" s="10">
        <v>3241198.6099999994</v>
      </c>
      <c r="H34" s="13">
        <f t="shared" si="7"/>
        <v>5378585.1724491408</v>
      </c>
    </row>
    <row r="35" spans="1:8" x14ac:dyDescent="0.3">
      <c r="A35" s="8"/>
      <c r="B35" s="9" t="s">
        <v>36</v>
      </c>
      <c r="C35" s="10">
        <v>6145597.2699999996</v>
      </c>
      <c r="D35" s="10">
        <v>-45691.096927400504</v>
      </c>
      <c r="E35" s="11">
        <f t="shared" si="8"/>
        <v>6099906.1730725989</v>
      </c>
      <c r="F35" s="12">
        <v>3536656.2</v>
      </c>
      <c r="G35" s="10">
        <v>3379242.8899999992</v>
      </c>
      <c r="H35" s="13">
        <f t="shared" si="7"/>
        <v>2563249.9730725987</v>
      </c>
    </row>
    <row r="36" spans="1:8" x14ac:dyDescent="0.3">
      <c r="A36" s="8"/>
      <c r="B36" s="9" t="s">
        <v>37</v>
      </c>
      <c r="C36" s="10">
        <v>28395018.160000008</v>
      </c>
      <c r="D36" s="10">
        <v>3546185.889965516</v>
      </c>
      <c r="E36" s="11">
        <f t="shared" si="8"/>
        <v>31941204.049965523</v>
      </c>
      <c r="F36" s="12">
        <v>28250362.969999999</v>
      </c>
      <c r="G36" s="10">
        <v>26053087.68</v>
      </c>
      <c r="H36" s="13">
        <f t="shared" si="7"/>
        <v>3690841.0799655244</v>
      </c>
    </row>
    <row r="37" spans="1:8" ht="24.75" customHeight="1" x14ac:dyDescent="0.3">
      <c r="A37" s="40" t="s">
        <v>38</v>
      </c>
      <c r="B37" s="41"/>
      <c r="C37" s="6">
        <f>SUM(C38:C46)</f>
        <v>291459055.56</v>
      </c>
      <c r="D37" s="6">
        <f t="shared" ref="D37:H37" si="9">SUM(D38:D46)</f>
        <v>-179679262.32999998</v>
      </c>
      <c r="E37" s="6">
        <f t="shared" si="9"/>
        <v>111779793.23000002</v>
      </c>
      <c r="F37" s="6">
        <f t="shared" si="9"/>
        <v>244802390.79000002</v>
      </c>
      <c r="G37" s="6">
        <f t="shared" si="9"/>
        <v>133864735.44</v>
      </c>
      <c r="H37" s="6">
        <f t="shared" si="9"/>
        <v>-133022597.56</v>
      </c>
    </row>
    <row r="38" spans="1:8" x14ac:dyDescent="0.3">
      <c r="A38" s="8"/>
      <c r="B38" s="9" t="s">
        <v>39</v>
      </c>
      <c r="C38" s="10">
        <v>0</v>
      </c>
      <c r="D38" s="10">
        <v>0</v>
      </c>
      <c r="E38" s="13">
        <f t="shared" ref="E38:E58" si="10">+C38+D38</f>
        <v>0</v>
      </c>
      <c r="F38" s="10">
        <v>0</v>
      </c>
      <c r="G38" s="10">
        <v>0</v>
      </c>
      <c r="H38" s="13">
        <f t="shared" ref="H38:H46" si="11">+E38-F38</f>
        <v>0</v>
      </c>
    </row>
    <row r="39" spans="1:8" x14ac:dyDescent="0.3">
      <c r="A39" s="8"/>
      <c r="B39" s="9" t="s">
        <v>40</v>
      </c>
      <c r="C39" s="10">
        <v>0</v>
      </c>
      <c r="D39" s="10">
        <v>0</v>
      </c>
      <c r="E39" s="13">
        <f t="shared" si="10"/>
        <v>0</v>
      </c>
      <c r="F39" s="10">
        <v>0</v>
      </c>
      <c r="G39" s="10">
        <v>0</v>
      </c>
      <c r="H39" s="13">
        <f t="shared" si="11"/>
        <v>0</v>
      </c>
    </row>
    <row r="40" spans="1:8" x14ac:dyDescent="0.3">
      <c r="A40" s="8"/>
      <c r="B40" s="9" t="s">
        <v>41</v>
      </c>
      <c r="C40" s="10">
        <v>15000</v>
      </c>
      <c r="D40" s="10">
        <v>0</v>
      </c>
      <c r="E40" s="13">
        <f t="shared" si="10"/>
        <v>15000</v>
      </c>
      <c r="F40" s="10">
        <v>0</v>
      </c>
      <c r="G40" s="10">
        <v>0</v>
      </c>
      <c r="H40" s="13">
        <f t="shared" si="11"/>
        <v>15000</v>
      </c>
    </row>
    <row r="41" spans="1:8" x14ac:dyDescent="0.3">
      <c r="A41" s="8"/>
      <c r="B41" s="9" t="s">
        <v>42</v>
      </c>
      <c r="C41" s="10">
        <v>291444055.56</v>
      </c>
      <c r="D41" s="10">
        <v>-179679262.32999998</v>
      </c>
      <c r="E41" s="11">
        <f t="shared" si="10"/>
        <v>111764793.23000002</v>
      </c>
      <c r="F41" s="14">
        <v>244802390.79000002</v>
      </c>
      <c r="G41" s="10">
        <v>133864735.44</v>
      </c>
      <c r="H41" s="13">
        <f t="shared" si="11"/>
        <v>-133037597.56</v>
      </c>
    </row>
    <row r="42" spans="1:8" x14ac:dyDescent="0.3">
      <c r="A42" s="8"/>
      <c r="B42" s="9" t="s">
        <v>43</v>
      </c>
      <c r="C42" s="10">
        <v>0</v>
      </c>
      <c r="D42" s="10">
        <v>0</v>
      </c>
      <c r="E42" s="13">
        <f t="shared" si="10"/>
        <v>0</v>
      </c>
      <c r="F42" s="10">
        <v>0</v>
      </c>
      <c r="G42" s="10">
        <v>0</v>
      </c>
      <c r="H42" s="13">
        <f t="shared" si="11"/>
        <v>0</v>
      </c>
    </row>
    <row r="43" spans="1:8" x14ac:dyDescent="0.3">
      <c r="A43" s="8"/>
      <c r="B43" s="9" t="s">
        <v>44</v>
      </c>
      <c r="C43" s="10">
        <v>0</v>
      </c>
      <c r="D43" s="10">
        <v>0</v>
      </c>
      <c r="E43" s="13">
        <f t="shared" si="10"/>
        <v>0</v>
      </c>
      <c r="F43" s="10">
        <v>0</v>
      </c>
      <c r="G43" s="10">
        <v>0</v>
      </c>
      <c r="H43" s="13">
        <f t="shared" si="11"/>
        <v>0</v>
      </c>
    </row>
    <row r="44" spans="1:8" x14ac:dyDescent="0.3">
      <c r="A44" s="8"/>
      <c r="B44" s="9" t="s">
        <v>45</v>
      </c>
      <c r="C44" s="10">
        <v>0</v>
      </c>
      <c r="D44" s="10">
        <v>0</v>
      </c>
      <c r="E44" s="13">
        <f t="shared" si="10"/>
        <v>0</v>
      </c>
      <c r="F44" s="10">
        <v>0</v>
      </c>
      <c r="G44" s="10">
        <v>0</v>
      </c>
      <c r="H44" s="13">
        <f t="shared" si="11"/>
        <v>0</v>
      </c>
    </row>
    <row r="45" spans="1:8" x14ac:dyDescent="0.3">
      <c r="A45" s="8"/>
      <c r="B45" s="9" t="s">
        <v>46</v>
      </c>
      <c r="C45" s="10">
        <v>0</v>
      </c>
      <c r="D45" s="10">
        <v>0</v>
      </c>
      <c r="E45" s="13">
        <f t="shared" si="10"/>
        <v>0</v>
      </c>
      <c r="F45" s="10">
        <v>0</v>
      </c>
      <c r="G45" s="10">
        <v>0</v>
      </c>
      <c r="H45" s="13">
        <f t="shared" si="11"/>
        <v>0</v>
      </c>
    </row>
    <row r="46" spans="1:8" x14ac:dyDescent="0.3">
      <c r="A46" s="8"/>
      <c r="B46" s="9" t="s">
        <v>47</v>
      </c>
      <c r="C46" s="10">
        <v>0</v>
      </c>
      <c r="D46" s="10">
        <v>0</v>
      </c>
      <c r="E46" s="13">
        <f t="shared" si="10"/>
        <v>0</v>
      </c>
      <c r="F46" s="10">
        <v>0</v>
      </c>
      <c r="G46" s="10">
        <v>0</v>
      </c>
      <c r="H46" s="13">
        <f t="shared" si="11"/>
        <v>0</v>
      </c>
    </row>
    <row r="47" spans="1:8" x14ac:dyDescent="0.3">
      <c r="A47" s="38" t="s">
        <v>48</v>
      </c>
      <c r="B47" s="39"/>
      <c r="C47" s="4">
        <f>SUM(C48:C56)</f>
        <v>9436883.1500000004</v>
      </c>
      <c r="D47" s="4">
        <f t="shared" ref="D47:H47" si="12">SUM(D48:D56)</f>
        <v>2252199.54</v>
      </c>
      <c r="E47" s="4">
        <f t="shared" si="12"/>
        <v>11689082.689999999</v>
      </c>
      <c r="F47" s="4">
        <f t="shared" si="12"/>
        <v>7123876.5599999996</v>
      </c>
      <c r="G47" s="4">
        <f t="shared" si="12"/>
        <v>6814523.96</v>
      </c>
      <c r="H47" s="4">
        <f t="shared" si="12"/>
        <v>4565206.129999999</v>
      </c>
    </row>
    <row r="48" spans="1:8" x14ac:dyDescent="0.3">
      <c r="A48" s="8"/>
      <c r="B48" s="9" t="s">
        <v>49</v>
      </c>
      <c r="C48" s="10">
        <v>4818383.1500000004</v>
      </c>
      <c r="D48" s="10">
        <v>1086511.3500000001</v>
      </c>
      <c r="E48" s="13">
        <f t="shared" si="10"/>
        <v>5904894.5</v>
      </c>
      <c r="F48" s="15">
        <v>4059335.49</v>
      </c>
      <c r="G48" s="10">
        <v>3898714.82</v>
      </c>
      <c r="H48" s="13">
        <f t="shared" ref="H48:H56" si="13">+E48-F48</f>
        <v>1845559.0099999998</v>
      </c>
    </row>
    <row r="49" spans="1:8" x14ac:dyDescent="0.3">
      <c r="A49" s="8"/>
      <c r="B49" s="9" t="s">
        <v>50</v>
      </c>
      <c r="C49" s="10">
        <v>1077640</v>
      </c>
      <c r="D49" s="10">
        <v>234000</v>
      </c>
      <c r="E49" s="13">
        <f t="shared" si="10"/>
        <v>1311640</v>
      </c>
      <c r="F49" s="15">
        <v>725257.77</v>
      </c>
      <c r="G49" s="10">
        <v>679295.23</v>
      </c>
      <c r="H49" s="13">
        <f t="shared" si="13"/>
        <v>586382.23</v>
      </c>
    </row>
    <row r="50" spans="1:8" x14ac:dyDescent="0.3">
      <c r="A50" s="8"/>
      <c r="B50" s="9" t="s">
        <v>51</v>
      </c>
      <c r="C50" s="10">
        <v>2886160</v>
      </c>
      <c r="D50" s="10">
        <v>42920</v>
      </c>
      <c r="E50" s="13">
        <f t="shared" si="10"/>
        <v>2929080</v>
      </c>
      <c r="F50" s="15">
        <v>986969.79</v>
      </c>
      <c r="G50" s="10">
        <v>919328.16</v>
      </c>
      <c r="H50" s="13">
        <f t="shared" si="13"/>
        <v>1942110.21</v>
      </c>
    </row>
    <row r="51" spans="1:8" x14ac:dyDescent="0.3">
      <c r="A51" s="8"/>
      <c r="B51" s="9" t="s">
        <v>52</v>
      </c>
      <c r="C51" s="10">
        <v>2000</v>
      </c>
      <c r="D51" s="10">
        <v>415000</v>
      </c>
      <c r="E51" s="13">
        <f t="shared" si="10"/>
        <v>417000</v>
      </c>
      <c r="F51" s="15">
        <v>416990</v>
      </c>
      <c r="G51" s="10">
        <v>416990</v>
      </c>
      <c r="H51" s="13">
        <f t="shared" si="13"/>
        <v>10</v>
      </c>
    </row>
    <row r="52" spans="1:8" x14ac:dyDescent="0.3">
      <c r="A52" s="8"/>
      <c r="B52" s="9" t="s">
        <v>53</v>
      </c>
      <c r="C52" s="10">
        <v>0</v>
      </c>
      <c r="D52" s="10">
        <v>0</v>
      </c>
      <c r="E52" s="13">
        <f t="shared" si="10"/>
        <v>0</v>
      </c>
      <c r="F52" s="15">
        <v>0</v>
      </c>
      <c r="G52" s="10">
        <v>0</v>
      </c>
      <c r="H52" s="13">
        <f t="shared" si="13"/>
        <v>0</v>
      </c>
    </row>
    <row r="53" spans="1:8" x14ac:dyDescent="0.3">
      <c r="A53" s="8"/>
      <c r="B53" s="9" t="s">
        <v>54</v>
      </c>
      <c r="C53" s="10">
        <v>215700</v>
      </c>
      <c r="D53" s="10">
        <v>424768.19</v>
      </c>
      <c r="E53" s="13">
        <f t="shared" si="10"/>
        <v>640468.18999999994</v>
      </c>
      <c r="F53" s="15">
        <v>506958.75</v>
      </c>
      <c r="G53" s="10">
        <v>481451.43</v>
      </c>
      <c r="H53" s="13">
        <f t="shared" si="13"/>
        <v>133509.43999999994</v>
      </c>
    </row>
    <row r="54" spans="1:8" x14ac:dyDescent="0.3">
      <c r="A54" s="8"/>
      <c r="B54" s="9" t="s">
        <v>55</v>
      </c>
      <c r="C54" s="10">
        <v>0</v>
      </c>
      <c r="D54" s="10">
        <v>0</v>
      </c>
      <c r="E54" s="13">
        <f t="shared" si="10"/>
        <v>0</v>
      </c>
      <c r="F54" s="15">
        <v>0</v>
      </c>
      <c r="G54" s="10">
        <v>0</v>
      </c>
      <c r="H54" s="13">
        <f t="shared" si="13"/>
        <v>0</v>
      </c>
    </row>
    <row r="55" spans="1:8" x14ac:dyDescent="0.3">
      <c r="A55" s="8"/>
      <c r="B55" s="9" t="s">
        <v>56</v>
      </c>
      <c r="C55" s="10">
        <v>0</v>
      </c>
      <c r="D55" s="10">
        <v>0</v>
      </c>
      <c r="E55" s="13">
        <f t="shared" si="10"/>
        <v>0</v>
      </c>
      <c r="F55" s="15">
        <v>0</v>
      </c>
      <c r="G55" s="10">
        <v>0</v>
      </c>
      <c r="H55" s="13">
        <f t="shared" si="13"/>
        <v>0</v>
      </c>
    </row>
    <row r="56" spans="1:8" x14ac:dyDescent="0.3">
      <c r="A56" s="8"/>
      <c r="B56" s="9" t="s">
        <v>57</v>
      </c>
      <c r="C56" s="10">
        <v>437000</v>
      </c>
      <c r="D56" s="10">
        <v>49000</v>
      </c>
      <c r="E56" s="13">
        <f t="shared" si="10"/>
        <v>486000</v>
      </c>
      <c r="F56" s="15">
        <v>428364.76</v>
      </c>
      <c r="G56" s="10">
        <v>418744.32000000001</v>
      </c>
      <c r="H56" s="13">
        <f t="shared" si="13"/>
        <v>57635.239999999991</v>
      </c>
    </row>
    <row r="57" spans="1:8" x14ac:dyDescent="0.3">
      <c r="A57" s="38" t="s">
        <v>58</v>
      </c>
      <c r="B57" s="39"/>
      <c r="C57" s="6">
        <f>SUM(C58:C60)</f>
        <v>205000</v>
      </c>
      <c r="D57" s="6">
        <f t="shared" ref="D57:H57" si="14">SUM(D58:D60)</f>
        <v>3174663.73</v>
      </c>
      <c r="E57" s="6">
        <f t="shared" si="14"/>
        <v>3379663.73</v>
      </c>
      <c r="F57" s="6">
        <f t="shared" si="14"/>
        <v>3378978.68</v>
      </c>
      <c r="G57" s="6">
        <f t="shared" si="14"/>
        <v>3302885.6899999995</v>
      </c>
      <c r="H57" s="6">
        <f t="shared" si="14"/>
        <v>685.04999999981374</v>
      </c>
    </row>
    <row r="58" spans="1:8" x14ac:dyDescent="0.3">
      <c r="A58" s="8"/>
      <c r="B58" s="9" t="s">
        <v>59</v>
      </c>
      <c r="C58" s="10">
        <v>0</v>
      </c>
      <c r="D58" s="10">
        <v>0</v>
      </c>
      <c r="E58" s="13">
        <f t="shared" si="10"/>
        <v>0</v>
      </c>
      <c r="F58" s="10">
        <v>0</v>
      </c>
      <c r="G58" s="10">
        <v>0</v>
      </c>
      <c r="H58" s="13">
        <f t="shared" ref="H58:H60" si="15">+E58-F58</f>
        <v>0</v>
      </c>
    </row>
    <row r="59" spans="1:8" x14ac:dyDescent="0.3">
      <c r="A59" s="8"/>
      <c r="B59" s="9" t="s">
        <v>60</v>
      </c>
      <c r="C59" s="10">
        <v>205000</v>
      </c>
      <c r="D59" s="10">
        <v>3174663.73</v>
      </c>
      <c r="E59" s="13">
        <f t="shared" ref="E59:E60" si="16">+C59+D59</f>
        <v>3379663.73</v>
      </c>
      <c r="F59" s="10">
        <v>3378978.68</v>
      </c>
      <c r="G59" s="10">
        <v>3302885.6899999995</v>
      </c>
      <c r="H59" s="13">
        <f t="shared" si="15"/>
        <v>685.04999999981374</v>
      </c>
    </row>
    <row r="60" spans="1:8" x14ac:dyDescent="0.3">
      <c r="A60" s="8"/>
      <c r="B60" s="9" t="s">
        <v>61</v>
      </c>
      <c r="C60" s="10">
        <v>0</v>
      </c>
      <c r="D60" s="10">
        <v>0</v>
      </c>
      <c r="E60" s="13">
        <f t="shared" si="16"/>
        <v>0</v>
      </c>
      <c r="F60" s="10">
        <v>0</v>
      </c>
      <c r="G60" s="10">
        <v>0</v>
      </c>
      <c r="H60" s="13">
        <f t="shared" si="15"/>
        <v>0</v>
      </c>
    </row>
    <row r="61" spans="1:8" x14ac:dyDescent="0.3">
      <c r="A61" s="38" t="s">
        <v>62</v>
      </c>
      <c r="B61" s="39"/>
      <c r="C61" s="4">
        <f>SUM(C62:C69)</f>
        <v>0</v>
      </c>
      <c r="D61" s="4">
        <f t="shared" ref="D61:H61" si="17">SUM(D62:D69)</f>
        <v>0</v>
      </c>
      <c r="E61" s="4">
        <f t="shared" si="17"/>
        <v>0</v>
      </c>
      <c r="F61" s="4">
        <f t="shared" si="17"/>
        <v>0</v>
      </c>
      <c r="G61" s="4">
        <f t="shared" si="17"/>
        <v>0</v>
      </c>
      <c r="H61" s="4">
        <f t="shared" si="17"/>
        <v>0</v>
      </c>
    </row>
    <row r="62" spans="1:8" x14ac:dyDescent="0.3">
      <c r="A62" s="8"/>
      <c r="B62" s="9" t="s">
        <v>63</v>
      </c>
      <c r="C62" s="10">
        <v>0</v>
      </c>
      <c r="D62" s="10">
        <v>0</v>
      </c>
      <c r="E62" s="13">
        <f t="shared" ref="E62:E69" si="18">+C62+D62</f>
        <v>0</v>
      </c>
      <c r="F62" s="11">
        <v>0</v>
      </c>
      <c r="G62" s="10">
        <v>0</v>
      </c>
      <c r="H62" s="13">
        <f t="shared" ref="H62:H69" si="19">+E62-F62</f>
        <v>0</v>
      </c>
    </row>
    <row r="63" spans="1:8" x14ac:dyDescent="0.3">
      <c r="A63" s="8"/>
      <c r="B63" s="9" t="s">
        <v>64</v>
      </c>
      <c r="C63" s="10">
        <v>0</v>
      </c>
      <c r="D63" s="10">
        <v>0</v>
      </c>
      <c r="E63" s="13">
        <f t="shared" si="18"/>
        <v>0</v>
      </c>
      <c r="F63" s="11">
        <v>0</v>
      </c>
      <c r="G63" s="10">
        <v>0</v>
      </c>
      <c r="H63" s="13">
        <f t="shared" si="19"/>
        <v>0</v>
      </c>
    </row>
    <row r="64" spans="1:8" x14ac:dyDescent="0.3">
      <c r="A64" s="8"/>
      <c r="B64" s="9" t="s">
        <v>65</v>
      </c>
      <c r="C64" s="10">
        <v>0</v>
      </c>
      <c r="D64" s="10">
        <v>0</v>
      </c>
      <c r="E64" s="13">
        <f t="shared" si="18"/>
        <v>0</v>
      </c>
      <c r="F64" s="11">
        <v>0</v>
      </c>
      <c r="G64" s="10">
        <v>0</v>
      </c>
      <c r="H64" s="13">
        <f t="shared" si="19"/>
        <v>0</v>
      </c>
    </row>
    <row r="65" spans="1:8" x14ac:dyDescent="0.3">
      <c r="A65" s="8"/>
      <c r="B65" s="9" t="s">
        <v>66</v>
      </c>
      <c r="C65" s="10">
        <v>0</v>
      </c>
      <c r="D65" s="10">
        <v>0</v>
      </c>
      <c r="E65" s="13">
        <f t="shared" si="18"/>
        <v>0</v>
      </c>
      <c r="F65" s="11">
        <v>0</v>
      </c>
      <c r="G65" s="10">
        <v>0</v>
      </c>
      <c r="H65" s="13">
        <f t="shared" si="19"/>
        <v>0</v>
      </c>
    </row>
    <row r="66" spans="1:8" x14ac:dyDescent="0.3">
      <c r="A66" s="8"/>
      <c r="B66" s="9" t="s">
        <v>67</v>
      </c>
      <c r="C66" s="10">
        <v>0</v>
      </c>
      <c r="D66" s="10">
        <v>0</v>
      </c>
      <c r="E66" s="13">
        <f t="shared" si="18"/>
        <v>0</v>
      </c>
      <c r="F66" s="11">
        <v>0</v>
      </c>
      <c r="G66" s="10">
        <v>0</v>
      </c>
      <c r="H66" s="13">
        <f t="shared" si="19"/>
        <v>0</v>
      </c>
    </row>
    <row r="67" spans="1:8" x14ac:dyDescent="0.3">
      <c r="A67" s="8"/>
      <c r="B67" s="9" t="s">
        <v>68</v>
      </c>
      <c r="C67" s="10">
        <v>0</v>
      </c>
      <c r="D67" s="10">
        <v>0</v>
      </c>
      <c r="E67" s="13">
        <f t="shared" si="18"/>
        <v>0</v>
      </c>
      <c r="F67" s="11">
        <v>0</v>
      </c>
      <c r="G67" s="10">
        <v>0</v>
      </c>
      <c r="H67" s="13">
        <f t="shared" si="19"/>
        <v>0</v>
      </c>
    </row>
    <row r="68" spans="1:8" x14ac:dyDescent="0.3">
      <c r="A68" s="8"/>
      <c r="B68" s="9" t="s">
        <v>69</v>
      </c>
      <c r="C68" s="10">
        <v>0</v>
      </c>
      <c r="D68" s="10">
        <v>0</v>
      </c>
      <c r="E68" s="13">
        <f t="shared" si="18"/>
        <v>0</v>
      </c>
      <c r="F68" s="11">
        <v>0</v>
      </c>
      <c r="G68" s="10">
        <v>0</v>
      </c>
      <c r="H68" s="13">
        <f t="shared" si="19"/>
        <v>0</v>
      </c>
    </row>
    <row r="69" spans="1:8" x14ac:dyDescent="0.3">
      <c r="A69" s="8"/>
      <c r="B69" s="9" t="s">
        <v>70</v>
      </c>
      <c r="C69" s="10">
        <v>0</v>
      </c>
      <c r="D69" s="10">
        <v>0</v>
      </c>
      <c r="E69" s="13">
        <f t="shared" si="18"/>
        <v>0</v>
      </c>
      <c r="F69" s="11">
        <v>0</v>
      </c>
      <c r="G69" s="10">
        <v>0</v>
      </c>
      <c r="H69" s="13">
        <f t="shared" si="19"/>
        <v>0</v>
      </c>
    </row>
    <row r="70" spans="1:8" x14ac:dyDescent="0.3">
      <c r="A70" s="38" t="s">
        <v>71</v>
      </c>
      <c r="B70" s="39"/>
      <c r="C70" s="4">
        <f>SUM(C71:C73)</f>
        <v>0</v>
      </c>
      <c r="D70" s="6">
        <f t="shared" ref="D70:H70" si="20">SUM(D71:D73)</f>
        <v>0</v>
      </c>
      <c r="E70" s="6">
        <f t="shared" si="20"/>
        <v>0</v>
      </c>
      <c r="F70" s="6">
        <f t="shared" si="20"/>
        <v>0</v>
      </c>
      <c r="G70" s="6">
        <f t="shared" si="20"/>
        <v>0</v>
      </c>
      <c r="H70" s="6">
        <f t="shared" si="20"/>
        <v>0</v>
      </c>
    </row>
    <row r="71" spans="1:8" x14ac:dyDescent="0.3">
      <c r="A71" s="8"/>
      <c r="B71" s="9" t="s">
        <v>72</v>
      </c>
      <c r="C71" s="10">
        <v>0</v>
      </c>
      <c r="D71" s="10">
        <v>0</v>
      </c>
      <c r="E71" s="13">
        <f t="shared" ref="E71:E73" si="21">+C71+D71</f>
        <v>0</v>
      </c>
      <c r="F71" s="11">
        <v>0</v>
      </c>
      <c r="G71" s="10">
        <v>0</v>
      </c>
      <c r="H71" s="13">
        <f t="shared" ref="H71:H73" si="22">+E71-F71</f>
        <v>0</v>
      </c>
    </row>
    <row r="72" spans="1:8" x14ac:dyDescent="0.3">
      <c r="A72" s="8"/>
      <c r="B72" s="9" t="s">
        <v>73</v>
      </c>
      <c r="C72" s="10">
        <v>0</v>
      </c>
      <c r="D72" s="10">
        <v>0</v>
      </c>
      <c r="E72" s="13">
        <f t="shared" si="21"/>
        <v>0</v>
      </c>
      <c r="F72" s="11">
        <v>0</v>
      </c>
      <c r="G72" s="10">
        <v>0</v>
      </c>
      <c r="H72" s="13">
        <f t="shared" si="22"/>
        <v>0</v>
      </c>
    </row>
    <row r="73" spans="1:8" x14ac:dyDescent="0.3">
      <c r="A73" s="8"/>
      <c r="B73" s="9" t="s">
        <v>74</v>
      </c>
      <c r="C73" s="10">
        <v>0</v>
      </c>
      <c r="D73" s="10">
        <v>0</v>
      </c>
      <c r="E73" s="13">
        <f t="shared" si="21"/>
        <v>0</v>
      </c>
      <c r="F73" s="11">
        <v>0</v>
      </c>
      <c r="G73" s="10">
        <v>0</v>
      </c>
      <c r="H73" s="13">
        <f t="shared" si="22"/>
        <v>0</v>
      </c>
    </row>
    <row r="74" spans="1:8" x14ac:dyDescent="0.3">
      <c r="A74" s="38" t="s">
        <v>75</v>
      </c>
      <c r="B74" s="39"/>
      <c r="C74" s="4">
        <f>SUM(C75:C81)</f>
        <v>0</v>
      </c>
      <c r="D74" s="4">
        <f t="shared" ref="D74:H74" si="23">SUM(D75:D81)</f>
        <v>0</v>
      </c>
      <c r="E74" s="4">
        <f t="shared" si="23"/>
        <v>0</v>
      </c>
      <c r="F74" s="4">
        <f t="shared" si="23"/>
        <v>0</v>
      </c>
      <c r="G74" s="4">
        <f t="shared" si="23"/>
        <v>0</v>
      </c>
      <c r="H74" s="4">
        <f t="shared" si="23"/>
        <v>0</v>
      </c>
    </row>
    <row r="75" spans="1:8" x14ac:dyDescent="0.3">
      <c r="A75" s="8"/>
      <c r="B75" s="9" t="s">
        <v>76</v>
      </c>
      <c r="C75" s="10">
        <v>0</v>
      </c>
      <c r="D75" s="10">
        <v>0</v>
      </c>
      <c r="E75" s="16">
        <f>+C75+D75</f>
        <v>0</v>
      </c>
      <c r="F75" s="16">
        <v>0</v>
      </c>
      <c r="G75" s="10">
        <v>0</v>
      </c>
      <c r="H75" s="16">
        <f>+E75-F75</f>
        <v>0</v>
      </c>
    </row>
    <row r="76" spans="1:8" x14ac:dyDescent="0.3">
      <c r="A76" s="8"/>
      <c r="B76" s="9" t="s">
        <v>77</v>
      </c>
      <c r="C76" s="10">
        <v>0</v>
      </c>
      <c r="D76" s="10">
        <v>0</v>
      </c>
      <c r="E76" s="16">
        <f t="shared" ref="E76:E81" si="24">+C76+D76</f>
        <v>0</v>
      </c>
      <c r="F76" s="16">
        <v>0</v>
      </c>
      <c r="G76" s="10">
        <v>0</v>
      </c>
      <c r="H76" s="16">
        <f t="shared" ref="H76:H81" si="25">+E76-F76</f>
        <v>0</v>
      </c>
    </row>
    <row r="77" spans="1:8" x14ac:dyDescent="0.3">
      <c r="A77" s="8"/>
      <c r="B77" s="9" t="s">
        <v>78</v>
      </c>
      <c r="C77" s="10">
        <v>0</v>
      </c>
      <c r="D77" s="10">
        <v>0</v>
      </c>
      <c r="E77" s="16">
        <f t="shared" si="24"/>
        <v>0</v>
      </c>
      <c r="F77" s="16">
        <v>0</v>
      </c>
      <c r="G77" s="10">
        <v>0</v>
      </c>
      <c r="H77" s="16">
        <f t="shared" si="25"/>
        <v>0</v>
      </c>
    </row>
    <row r="78" spans="1:8" x14ac:dyDescent="0.3">
      <c r="A78" s="8"/>
      <c r="B78" s="9" t="s">
        <v>79</v>
      </c>
      <c r="C78" s="10">
        <v>0</v>
      </c>
      <c r="D78" s="10">
        <v>0</v>
      </c>
      <c r="E78" s="16">
        <f t="shared" si="24"/>
        <v>0</v>
      </c>
      <c r="F78" s="16">
        <v>0</v>
      </c>
      <c r="G78" s="10">
        <v>0</v>
      </c>
      <c r="H78" s="16">
        <f t="shared" si="25"/>
        <v>0</v>
      </c>
    </row>
    <row r="79" spans="1:8" x14ac:dyDescent="0.3">
      <c r="A79" s="8"/>
      <c r="B79" s="9" t="s">
        <v>80</v>
      </c>
      <c r="C79" s="10">
        <v>0</v>
      </c>
      <c r="D79" s="10">
        <v>0</v>
      </c>
      <c r="E79" s="16">
        <f t="shared" si="24"/>
        <v>0</v>
      </c>
      <c r="F79" s="16">
        <v>0</v>
      </c>
      <c r="G79" s="10">
        <v>0</v>
      </c>
      <c r="H79" s="16">
        <f t="shared" si="25"/>
        <v>0</v>
      </c>
    </row>
    <row r="80" spans="1:8" x14ac:dyDescent="0.3">
      <c r="A80" s="8"/>
      <c r="B80" s="9" t="s">
        <v>81</v>
      </c>
      <c r="C80" s="10">
        <v>0</v>
      </c>
      <c r="D80" s="10">
        <v>0</v>
      </c>
      <c r="E80" s="16">
        <f t="shared" si="24"/>
        <v>0</v>
      </c>
      <c r="F80" s="16">
        <v>0</v>
      </c>
      <c r="G80" s="10">
        <v>0</v>
      </c>
      <c r="H80" s="16">
        <f t="shared" si="25"/>
        <v>0</v>
      </c>
    </row>
    <row r="81" spans="1:8" x14ac:dyDescent="0.3">
      <c r="A81" s="8"/>
      <c r="B81" s="9" t="s">
        <v>82</v>
      </c>
      <c r="C81" s="10">
        <v>0</v>
      </c>
      <c r="D81" s="10">
        <v>0</v>
      </c>
      <c r="E81" s="16">
        <f t="shared" si="24"/>
        <v>0</v>
      </c>
      <c r="F81" s="16">
        <v>0</v>
      </c>
      <c r="G81" s="10">
        <v>0</v>
      </c>
      <c r="H81" s="16">
        <f t="shared" si="25"/>
        <v>0</v>
      </c>
    </row>
    <row r="82" spans="1:8" x14ac:dyDescent="0.3">
      <c r="A82" s="8"/>
      <c r="B82" s="9"/>
      <c r="C82" s="16"/>
      <c r="D82" s="16"/>
      <c r="E82" s="16"/>
      <c r="F82" s="16"/>
      <c r="G82" s="16"/>
      <c r="H82" s="16"/>
    </row>
    <row r="83" spans="1:8" x14ac:dyDescent="0.3">
      <c r="A83" s="37" t="s">
        <v>83</v>
      </c>
      <c r="B83" s="37"/>
      <c r="C83" s="4">
        <f>+C84+C92+C102+C112+C122+C132+C136+C145+C149</f>
        <v>0</v>
      </c>
      <c r="D83" s="6">
        <f t="shared" ref="D83:H83" si="26">+D84+D92+D102+D112+D122+D132+D136+D145+D149</f>
        <v>87303800.280000001</v>
      </c>
      <c r="E83" s="6">
        <f t="shared" si="26"/>
        <v>87303800.280000001</v>
      </c>
      <c r="F83" s="6">
        <f t="shared" si="26"/>
        <v>82416504.950000003</v>
      </c>
      <c r="G83" s="6">
        <f t="shared" si="26"/>
        <v>82416504.950000003</v>
      </c>
      <c r="H83" s="6">
        <f t="shared" si="26"/>
        <v>4887295.3299999963</v>
      </c>
    </row>
    <row r="84" spans="1:8" x14ac:dyDescent="0.3">
      <c r="A84" s="37" t="s">
        <v>10</v>
      </c>
      <c r="B84" s="37"/>
      <c r="C84" s="4">
        <f>SUM(C85:C91)</f>
        <v>0</v>
      </c>
      <c r="D84" s="6">
        <f t="shared" ref="D84:H84" si="27">SUM(D85:D91)</f>
        <v>3376851</v>
      </c>
      <c r="E84" s="6">
        <f t="shared" si="27"/>
        <v>3376851</v>
      </c>
      <c r="F84" s="6">
        <f t="shared" si="27"/>
        <v>2409295</v>
      </c>
      <c r="G84" s="6">
        <f t="shared" si="27"/>
        <v>2409295</v>
      </c>
      <c r="H84" s="4">
        <f t="shared" si="27"/>
        <v>967556</v>
      </c>
    </row>
    <row r="85" spans="1:8" x14ac:dyDescent="0.3">
      <c r="A85" s="8"/>
      <c r="B85" s="9" t="s">
        <v>11</v>
      </c>
      <c r="C85" s="16">
        <v>0</v>
      </c>
      <c r="D85" s="16">
        <v>0</v>
      </c>
      <c r="E85" s="16">
        <f t="shared" ref="E85:E91" si="28">+C85+D85</f>
        <v>0</v>
      </c>
      <c r="F85" s="16">
        <v>0</v>
      </c>
      <c r="G85" s="16">
        <v>0</v>
      </c>
      <c r="H85" s="16">
        <f t="shared" ref="H85:H91" si="29">+E85-F85</f>
        <v>0</v>
      </c>
    </row>
    <row r="86" spans="1:8" x14ac:dyDescent="0.3">
      <c r="A86" s="8"/>
      <c r="B86" s="9" t="s">
        <v>12</v>
      </c>
      <c r="C86" s="16">
        <v>0</v>
      </c>
      <c r="D86" s="16">
        <v>0</v>
      </c>
      <c r="E86" s="16">
        <f t="shared" si="28"/>
        <v>0</v>
      </c>
      <c r="F86" s="16">
        <v>0</v>
      </c>
      <c r="G86" s="16">
        <v>0</v>
      </c>
      <c r="H86" s="16">
        <f t="shared" si="29"/>
        <v>0</v>
      </c>
    </row>
    <row r="87" spans="1:8" x14ac:dyDescent="0.3">
      <c r="A87" s="8"/>
      <c r="B87" s="9" t="s">
        <v>13</v>
      </c>
      <c r="C87" s="16">
        <v>0</v>
      </c>
      <c r="D87" s="16">
        <v>0</v>
      </c>
      <c r="E87" s="16">
        <f t="shared" si="28"/>
        <v>0</v>
      </c>
      <c r="F87" s="16">
        <v>0</v>
      </c>
      <c r="G87" s="16">
        <v>0</v>
      </c>
      <c r="H87" s="16">
        <f t="shared" si="29"/>
        <v>0</v>
      </c>
    </row>
    <row r="88" spans="1:8" x14ac:dyDescent="0.3">
      <c r="A88" s="8"/>
      <c r="B88" s="9" t="s">
        <v>14</v>
      </c>
      <c r="C88" s="16">
        <v>0</v>
      </c>
      <c r="D88" s="16">
        <v>0</v>
      </c>
      <c r="E88" s="16">
        <f t="shared" si="28"/>
        <v>0</v>
      </c>
      <c r="F88" s="16">
        <v>0</v>
      </c>
      <c r="G88" s="16">
        <v>0</v>
      </c>
      <c r="H88" s="16">
        <f t="shared" si="29"/>
        <v>0</v>
      </c>
    </row>
    <row r="89" spans="1:8" x14ac:dyDescent="0.3">
      <c r="A89" s="8"/>
      <c r="B89" s="9" t="s">
        <v>15</v>
      </c>
      <c r="C89" s="16">
        <v>0</v>
      </c>
      <c r="D89" s="16">
        <v>0</v>
      </c>
      <c r="E89" s="16">
        <f t="shared" si="28"/>
        <v>0</v>
      </c>
      <c r="F89" s="16">
        <v>0</v>
      </c>
      <c r="G89" s="16">
        <v>0</v>
      </c>
      <c r="H89" s="16">
        <f t="shared" si="29"/>
        <v>0</v>
      </c>
    </row>
    <row r="90" spans="1:8" x14ac:dyDescent="0.3">
      <c r="A90" s="8"/>
      <c r="B90" s="9" t="s">
        <v>16</v>
      </c>
      <c r="C90" s="16">
        <v>0</v>
      </c>
      <c r="D90" s="16">
        <v>0</v>
      </c>
      <c r="E90" s="16">
        <f t="shared" si="28"/>
        <v>0</v>
      </c>
      <c r="F90" s="16">
        <v>0</v>
      </c>
      <c r="G90" s="16">
        <v>0</v>
      </c>
      <c r="H90" s="16">
        <f t="shared" si="29"/>
        <v>0</v>
      </c>
    </row>
    <row r="91" spans="1:8" x14ac:dyDescent="0.3">
      <c r="A91" s="8"/>
      <c r="B91" s="9" t="s">
        <v>17</v>
      </c>
      <c r="C91" s="16">
        <v>0</v>
      </c>
      <c r="D91" s="16">
        <v>3376851</v>
      </c>
      <c r="E91" s="17">
        <f t="shared" si="28"/>
        <v>3376851</v>
      </c>
      <c r="F91" s="18">
        <v>2409295</v>
      </c>
      <c r="G91" s="18">
        <v>2409295</v>
      </c>
      <c r="H91" s="16">
        <f t="shared" si="29"/>
        <v>967556</v>
      </c>
    </row>
    <row r="92" spans="1:8" x14ac:dyDescent="0.3">
      <c r="A92" s="38" t="s">
        <v>18</v>
      </c>
      <c r="B92" s="39"/>
      <c r="C92" s="4">
        <f>SUM(C93:C101)</f>
        <v>0</v>
      </c>
      <c r="D92" s="6">
        <f t="shared" ref="D92:H92" si="30">SUM(D93:D101)</f>
        <v>9512796.4100000001</v>
      </c>
      <c r="E92" s="6">
        <f t="shared" si="30"/>
        <v>9512796.4100000001</v>
      </c>
      <c r="F92" s="19">
        <f t="shared" si="30"/>
        <v>8859456.290000001</v>
      </c>
      <c r="G92" s="6">
        <f t="shared" si="30"/>
        <v>8859456.290000001</v>
      </c>
      <c r="H92" s="6">
        <f t="shared" si="30"/>
        <v>653340.11999999941</v>
      </c>
    </row>
    <row r="93" spans="1:8" x14ac:dyDescent="0.3">
      <c r="A93" s="8"/>
      <c r="B93" s="9" t="s">
        <v>19</v>
      </c>
      <c r="C93" s="16">
        <v>0</v>
      </c>
      <c r="D93" s="16">
        <v>725336.74</v>
      </c>
      <c r="E93" s="17">
        <f t="shared" ref="E93:F101" si="31">+C93+D93</f>
        <v>725336.74</v>
      </c>
      <c r="F93" s="18">
        <v>655767</v>
      </c>
      <c r="G93" s="18">
        <v>655767</v>
      </c>
      <c r="H93" s="17">
        <f t="shared" ref="H93:H101" si="32">+E93-F93</f>
        <v>69569.739999999991</v>
      </c>
    </row>
    <row r="94" spans="1:8" x14ac:dyDescent="0.3">
      <c r="A94" s="8"/>
      <c r="B94" s="9" t="s">
        <v>20</v>
      </c>
      <c r="C94" s="16">
        <v>0</v>
      </c>
      <c r="D94" s="16">
        <v>46660.15</v>
      </c>
      <c r="E94" s="17">
        <f t="shared" si="31"/>
        <v>46660.15</v>
      </c>
      <c r="F94" s="18">
        <v>26660.15</v>
      </c>
      <c r="G94" s="18">
        <v>26660.15</v>
      </c>
      <c r="H94" s="17">
        <f t="shared" si="32"/>
        <v>20000</v>
      </c>
    </row>
    <row r="95" spans="1:8" x14ac:dyDescent="0.3">
      <c r="A95" s="8"/>
      <c r="B95" s="9" t="s">
        <v>21</v>
      </c>
      <c r="C95" s="16">
        <v>0</v>
      </c>
      <c r="D95" s="16">
        <v>0</v>
      </c>
      <c r="E95" s="16">
        <f t="shared" si="31"/>
        <v>0</v>
      </c>
      <c r="F95" s="16">
        <f t="shared" si="31"/>
        <v>0</v>
      </c>
      <c r="G95" s="16">
        <v>0</v>
      </c>
      <c r="H95" s="16">
        <f t="shared" si="32"/>
        <v>0</v>
      </c>
    </row>
    <row r="96" spans="1:8" x14ac:dyDescent="0.3">
      <c r="A96" s="8"/>
      <c r="B96" s="9" t="s">
        <v>22</v>
      </c>
      <c r="C96" s="16">
        <v>0</v>
      </c>
      <c r="D96" s="16">
        <v>464221.89999999991</v>
      </c>
      <c r="E96" s="17">
        <f t="shared" si="31"/>
        <v>464221.89999999991</v>
      </c>
      <c r="F96" s="18">
        <v>434049.87999999995</v>
      </c>
      <c r="G96" s="18">
        <v>434049.87999999995</v>
      </c>
      <c r="H96" s="17">
        <f t="shared" si="32"/>
        <v>30172.01999999996</v>
      </c>
    </row>
    <row r="97" spans="1:8" x14ac:dyDescent="0.3">
      <c r="A97" s="8"/>
      <c r="B97" s="9" t="s">
        <v>23</v>
      </c>
      <c r="C97" s="16">
        <v>0</v>
      </c>
      <c r="D97" s="16">
        <v>6510278.3999999994</v>
      </c>
      <c r="E97" s="17">
        <f t="shared" si="31"/>
        <v>6510278.3999999994</v>
      </c>
      <c r="F97" s="18">
        <v>6445188.7199999997</v>
      </c>
      <c r="G97" s="18">
        <v>6445188.7199999997</v>
      </c>
      <c r="H97" s="17">
        <f t="shared" si="32"/>
        <v>65089.679999999702</v>
      </c>
    </row>
    <row r="98" spans="1:8" x14ac:dyDescent="0.3">
      <c r="A98" s="8"/>
      <c r="B98" s="9" t="s">
        <v>24</v>
      </c>
      <c r="C98" s="16">
        <v>0</v>
      </c>
      <c r="D98" s="16">
        <v>441700.37</v>
      </c>
      <c r="E98" s="17">
        <f t="shared" si="31"/>
        <v>441700.37</v>
      </c>
      <c r="F98" s="18">
        <v>211980.4</v>
      </c>
      <c r="G98" s="18">
        <v>211980.4</v>
      </c>
      <c r="H98" s="17">
        <f t="shared" si="32"/>
        <v>229719.97</v>
      </c>
    </row>
    <row r="99" spans="1:8" x14ac:dyDescent="0.3">
      <c r="A99" s="8"/>
      <c r="B99" s="9" t="s">
        <v>25</v>
      </c>
      <c r="C99" s="16">
        <v>0</v>
      </c>
      <c r="D99" s="16">
        <v>27695.7</v>
      </c>
      <c r="E99" s="17">
        <f t="shared" si="31"/>
        <v>27695.7</v>
      </c>
      <c r="F99" s="18">
        <v>27695.7</v>
      </c>
      <c r="G99" s="18">
        <v>27695.7</v>
      </c>
      <c r="H99" s="17">
        <f t="shared" si="32"/>
        <v>0</v>
      </c>
    </row>
    <row r="100" spans="1:8" x14ac:dyDescent="0.3">
      <c r="A100" s="8"/>
      <c r="B100" s="9" t="s">
        <v>26</v>
      </c>
      <c r="C100" s="16">
        <v>0</v>
      </c>
      <c r="D100" s="16">
        <v>0</v>
      </c>
      <c r="E100" s="16">
        <f t="shared" si="31"/>
        <v>0</v>
      </c>
      <c r="F100" s="16">
        <f t="shared" si="31"/>
        <v>0</v>
      </c>
      <c r="G100" s="16">
        <v>0</v>
      </c>
      <c r="H100" s="16">
        <f t="shared" si="32"/>
        <v>0</v>
      </c>
    </row>
    <row r="101" spans="1:8" x14ac:dyDescent="0.3">
      <c r="A101" s="8"/>
      <c r="B101" s="9" t="s">
        <v>27</v>
      </c>
      <c r="C101" s="16">
        <v>0</v>
      </c>
      <c r="D101" s="16">
        <v>1296903.1499999999</v>
      </c>
      <c r="E101" s="17">
        <f t="shared" si="31"/>
        <v>1296903.1499999999</v>
      </c>
      <c r="F101" s="18">
        <v>1058114.4400000002</v>
      </c>
      <c r="G101" s="18">
        <v>1058114.4400000002</v>
      </c>
      <c r="H101" s="17">
        <f t="shared" si="32"/>
        <v>238788.70999999973</v>
      </c>
    </row>
    <row r="102" spans="1:8" x14ac:dyDescent="0.3">
      <c r="A102" s="38" t="s">
        <v>28</v>
      </c>
      <c r="B102" s="39"/>
      <c r="C102" s="4">
        <f>SUM(C103:C111)</f>
        <v>0</v>
      </c>
      <c r="D102" s="6">
        <f t="shared" ref="D102:H102" si="33">SUM(D103:D111)</f>
        <v>42104478.210000001</v>
      </c>
      <c r="E102" s="6">
        <f t="shared" si="33"/>
        <v>42104478.210000001</v>
      </c>
      <c r="F102" s="19">
        <f t="shared" si="33"/>
        <v>40728982.210000008</v>
      </c>
      <c r="G102" s="6">
        <f t="shared" si="33"/>
        <v>40728982.210000008</v>
      </c>
      <c r="H102" s="6">
        <f t="shared" si="33"/>
        <v>1375495.9999999991</v>
      </c>
    </row>
    <row r="103" spans="1:8" x14ac:dyDescent="0.3">
      <c r="A103" s="8"/>
      <c r="B103" s="9" t="s">
        <v>29</v>
      </c>
      <c r="C103" s="16">
        <v>0</v>
      </c>
      <c r="D103" s="16">
        <v>4329.71</v>
      </c>
      <c r="E103" s="16">
        <f t="shared" ref="E103:E111" si="34">+C103+D103</f>
        <v>4329.71</v>
      </c>
      <c r="F103" s="18">
        <v>4329.71</v>
      </c>
      <c r="G103" s="18">
        <v>4329.71</v>
      </c>
      <c r="H103" s="16">
        <f t="shared" ref="H103:H111" si="35">+E103-F103</f>
        <v>0</v>
      </c>
    </row>
    <row r="104" spans="1:8" x14ac:dyDescent="0.3">
      <c r="A104" s="8"/>
      <c r="B104" s="9" t="s">
        <v>30</v>
      </c>
      <c r="C104" s="16">
        <v>0</v>
      </c>
      <c r="D104" s="16">
        <v>329544.14</v>
      </c>
      <c r="E104" s="17">
        <f t="shared" si="34"/>
        <v>329544.14</v>
      </c>
      <c r="F104" s="18">
        <v>329544.14</v>
      </c>
      <c r="G104" s="18">
        <v>329544.14</v>
      </c>
      <c r="H104" s="17">
        <f t="shared" si="35"/>
        <v>0</v>
      </c>
    </row>
    <row r="105" spans="1:8" x14ac:dyDescent="0.3">
      <c r="A105" s="8"/>
      <c r="B105" s="9" t="s">
        <v>31</v>
      </c>
      <c r="C105" s="16">
        <v>0</v>
      </c>
      <c r="D105" s="16">
        <v>33015561.32</v>
      </c>
      <c r="E105" s="17">
        <f t="shared" si="34"/>
        <v>33015561.32</v>
      </c>
      <c r="F105" s="18">
        <v>32809284.960000001</v>
      </c>
      <c r="G105" s="18">
        <v>32809284.960000001</v>
      </c>
      <c r="H105" s="17">
        <f t="shared" si="35"/>
        <v>206276.3599999994</v>
      </c>
    </row>
    <row r="106" spans="1:8" x14ac:dyDescent="0.3">
      <c r="A106" s="8"/>
      <c r="B106" s="9" t="s">
        <v>32</v>
      </c>
      <c r="C106" s="16">
        <v>0</v>
      </c>
      <c r="D106" s="16">
        <v>155087.89000000001</v>
      </c>
      <c r="E106" s="17">
        <f t="shared" si="34"/>
        <v>155087.89000000001</v>
      </c>
      <c r="F106" s="18">
        <v>155087.89000000001</v>
      </c>
      <c r="G106" s="18">
        <v>155087.89000000001</v>
      </c>
      <c r="H106" s="17">
        <f t="shared" si="35"/>
        <v>0</v>
      </c>
    </row>
    <row r="107" spans="1:8" x14ac:dyDescent="0.3">
      <c r="A107" s="8"/>
      <c r="B107" s="9" t="s">
        <v>33</v>
      </c>
      <c r="C107" s="16">
        <v>0</v>
      </c>
      <c r="D107" s="16">
        <v>3858669.79</v>
      </c>
      <c r="E107" s="17">
        <f t="shared" si="34"/>
        <v>3858669.79</v>
      </c>
      <c r="F107" s="18">
        <v>3858669.79</v>
      </c>
      <c r="G107" s="18">
        <v>3858669.79</v>
      </c>
      <c r="H107" s="17">
        <f t="shared" si="35"/>
        <v>0</v>
      </c>
    </row>
    <row r="108" spans="1:8" x14ac:dyDescent="0.3">
      <c r="A108" s="8"/>
      <c r="B108" s="9" t="s">
        <v>34</v>
      </c>
      <c r="C108" s="16">
        <v>0</v>
      </c>
      <c r="D108" s="16">
        <v>112469.89</v>
      </c>
      <c r="E108" s="17">
        <f t="shared" si="34"/>
        <v>112469.89</v>
      </c>
      <c r="F108" s="18">
        <v>112469.89</v>
      </c>
      <c r="G108" s="18">
        <v>112469.89</v>
      </c>
      <c r="H108" s="17">
        <f t="shared" si="35"/>
        <v>0</v>
      </c>
    </row>
    <row r="109" spans="1:8" x14ac:dyDescent="0.3">
      <c r="A109" s="8"/>
      <c r="B109" s="9" t="s">
        <v>35</v>
      </c>
      <c r="C109" s="16">
        <v>0</v>
      </c>
      <c r="D109" s="16">
        <v>4094347.18</v>
      </c>
      <c r="E109" s="17">
        <f t="shared" si="34"/>
        <v>4094347.18</v>
      </c>
      <c r="F109" s="18">
        <v>3109072.0900000003</v>
      </c>
      <c r="G109" s="18">
        <v>3109072.0900000003</v>
      </c>
      <c r="H109" s="17">
        <f t="shared" si="35"/>
        <v>985275.08999999985</v>
      </c>
    </row>
    <row r="110" spans="1:8" x14ac:dyDescent="0.3">
      <c r="A110" s="8"/>
      <c r="B110" s="9" t="s">
        <v>36</v>
      </c>
      <c r="C110" s="16">
        <v>0</v>
      </c>
      <c r="D110" s="16">
        <v>503140.06999999995</v>
      </c>
      <c r="E110" s="17">
        <f t="shared" si="34"/>
        <v>503140.06999999995</v>
      </c>
      <c r="F110" s="18">
        <v>319195.52000000002</v>
      </c>
      <c r="G110" s="18">
        <v>319195.52000000002</v>
      </c>
      <c r="H110" s="17">
        <f t="shared" si="35"/>
        <v>183944.54999999993</v>
      </c>
    </row>
    <row r="111" spans="1:8" x14ac:dyDescent="0.3">
      <c r="A111" s="8"/>
      <c r="B111" s="9" t="s">
        <v>37</v>
      </c>
      <c r="C111" s="16">
        <v>0</v>
      </c>
      <c r="D111" s="16">
        <v>31328.22</v>
      </c>
      <c r="E111" s="17">
        <f t="shared" si="34"/>
        <v>31328.22</v>
      </c>
      <c r="F111" s="18">
        <v>31328.22</v>
      </c>
      <c r="G111" s="18">
        <v>31328.22</v>
      </c>
      <c r="H111" s="17">
        <f t="shared" si="35"/>
        <v>0</v>
      </c>
    </row>
    <row r="112" spans="1:8" ht="28.5" customHeight="1" x14ac:dyDescent="0.3">
      <c r="A112" s="40" t="s">
        <v>38</v>
      </c>
      <c r="B112" s="41"/>
      <c r="C112" s="4">
        <f>SUM(C113:C121)</f>
        <v>0</v>
      </c>
      <c r="D112" s="6">
        <f t="shared" ref="D112:H112" si="36">SUM(D113:D121)</f>
        <v>3545489.46</v>
      </c>
      <c r="E112" s="6">
        <f t="shared" si="36"/>
        <v>3545489.46</v>
      </c>
      <c r="F112" s="19">
        <f t="shared" si="36"/>
        <v>3200851.92</v>
      </c>
      <c r="G112" s="6">
        <f t="shared" si="36"/>
        <v>3200851.92</v>
      </c>
      <c r="H112" s="6">
        <f t="shared" si="36"/>
        <v>344637.54000000004</v>
      </c>
    </row>
    <row r="113" spans="1:8" x14ac:dyDescent="0.3">
      <c r="A113" s="8"/>
      <c r="B113" s="9" t="s">
        <v>39</v>
      </c>
      <c r="C113" s="16">
        <v>0</v>
      </c>
      <c r="D113" s="16">
        <v>0</v>
      </c>
      <c r="E113" s="16">
        <f t="shared" ref="E113:F121" si="37">+C113+D113</f>
        <v>0</v>
      </c>
      <c r="F113" s="16">
        <f t="shared" si="37"/>
        <v>0</v>
      </c>
      <c r="G113" s="16">
        <v>0</v>
      </c>
      <c r="H113" s="16">
        <f t="shared" ref="H113:H121" si="38">+E113-F113</f>
        <v>0</v>
      </c>
    </row>
    <row r="114" spans="1:8" x14ac:dyDescent="0.3">
      <c r="A114" s="8"/>
      <c r="B114" s="9" t="s">
        <v>40</v>
      </c>
      <c r="C114" s="16">
        <v>0</v>
      </c>
      <c r="D114" s="16">
        <v>0</v>
      </c>
      <c r="E114" s="16">
        <f t="shared" si="37"/>
        <v>0</v>
      </c>
      <c r="F114" s="16">
        <f t="shared" si="37"/>
        <v>0</v>
      </c>
      <c r="G114" s="16">
        <v>0</v>
      </c>
      <c r="H114" s="16">
        <f t="shared" si="38"/>
        <v>0</v>
      </c>
    </row>
    <row r="115" spans="1:8" x14ac:dyDescent="0.3">
      <c r="A115" s="8"/>
      <c r="B115" s="9" t="s">
        <v>41</v>
      </c>
      <c r="C115" s="16">
        <v>0</v>
      </c>
      <c r="D115" s="16">
        <v>0</v>
      </c>
      <c r="E115" s="16">
        <f t="shared" si="37"/>
        <v>0</v>
      </c>
      <c r="F115" s="16">
        <f t="shared" si="37"/>
        <v>0</v>
      </c>
      <c r="G115" s="16">
        <v>0</v>
      </c>
      <c r="H115" s="16">
        <f t="shared" si="38"/>
        <v>0</v>
      </c>
    </row>
    <row r="116" spans="1:8" x14ac:dyDescent="0.3">
      <c r="A116" s="8"/>
      <c r="B116" s="9" t="s">
        <v>42</v>
      </c>
      <c r="C116" s="16">
        <v>0</v>
      </c>
      <c r="D116" s="16">
        <v>3545489.46</v>
      </c>
      <c r="E116" s="17">
        <f t="shared" si="37"/>
        <v>3545489.46</v>
      </c>
      <c r="F116" s="18">
        <v>3200851.92</v>
      </c>
      <c r="G116" s="18">
        <v>3200851.92</v>
      </c>
      <c r="H116" s="17">
        <f t="shared" si="38"/>
        <v>344637.54000000004</v>
      </c>
    </row>
    <row r="117" spans="1:8" x14ac:dyDescent="0.3">
      <c r="A117" s="8"/>
      <c r="B117" s="9" t="s">
        <v>43</v>
      </c>
      <c r="C117" s="16">
        <v>0</v>
      </c>
      <c r="D117" s="16">
        <v>0</v>
      </c>
      <c r="E117" s="16">
        <f t="shared" si="37"/>
        <v>0</v>
      </c>
      <c r="F117" s="16">
        <f t="shared" si="37"/>
        <v>0</v>
      </c>
      <c r="G117" s="16">
        <v>0</v>
      </c>
      <c r="H117" s="16">
        <f t="shared" si="38"/>
        <v>0</v>
      </c>
    </row>
    <row r="118" spans="1:8" x14ac:dyDescent="0.3">
      <c r="A118" s="8"/>
      <c r="B118" s="9" t="s">
        <v>44</v>
      </c>
      <c r="C118" s="16">
        <v>0</v>
      </c>
      <c r="D118" s="16">
        <v>0</v>
      </c>
      <c r="E118" s="16">
        <f t="shared" si="37"/>
        <v>0</v>
      </c>
      <c r="F118" s="16">
        <f t="shared" si="37"/>
        <v>0</v>
      </c>
      <c r="G118" s="16">
        <v>0</v>
      </c>
      <c r="H118" s="16">
        <f t="shared" si="38"/>
        <v>0</v>
      </c>
    </row>
    <row r="119" spans="1:8" x14ac:dyDescent="0.3">
      <c r="A119" s="8"/>
      <c r="B119" s="9" t="s">
        <v>45</v>
      </c>
      <c r="C119" s="16">
        <v>0</v>
      </c>
      <c r="D119" s="16">
        <v>0</v>
      </c>
      <c r="E119" s="16">
        <f t="shared" si="37"/>
        <v>0</v>
      </c>
      <c r="F119" s="16">
        <f t="shared" si="37"/>
        <v>0</v>
      </c>
      <c r="G119" s="16">
        <v>0</v>
      </c>
      <c r="H119" s="16">
        <f t="shared" si="38"/>
        <v>0</v>
      </c>
    </row>
    <row r="120" spans="1:8" x14ac:dyDescent="0.3">
      <c r="A120" s="8"/>
      <c r="B120" s="9" t="s">
        <v>46</v>
      </c>
      <c r="C120" s="16">
        <v>0</v>
      </c>
      <c r="D120" s="16">
        <v>0</v>
      </c>
      <c r="E120" s="16">
        <f t="shared" si="37"/>
        <v>0</v>
      </c>
      <c r="F120" s="16">
        <f t="shared" si="37"/>
        <v>0</v>
      </c>
      <c r="G120" s="16">
        <v>0</v>
      </c>
      <c r="H120" s="16">
        <f t="shared" si="38"/>
        <v>0</v>
      </c>
    </row>
    <row r="121" spans="1:8" x14ac:dyDescent="0.3">
      <c r="A121" s="8"/>
      <c r="B121" s="9" t="s">
        <v>47</v>
      </c>
      <c r="C121" s="16">
        <v>0</v>
      </c>
      <c r="D121" s="16">
        <v>0</v>
      </c>
      <c r="E121" s="16">
        <f t="shared" si="37"/>
        <v>0</v>
      </c>
      <c r="F121" s="16">
        <f t="shared" si="37"/>
        <v>0</v>
      </c>
      <c r="G121" s="16">
        <v>0</v>
      </c>
      <c r="H121" s="16">
        <f t="shared" si="38"/>
        <v>0</v>
      </c>
    </row>
    <row r="122" spans="1:8" x14ac:dyDescent="0.3">
      <c r="A122" s="38" t="s">
        <v>48</v>
      </c>
      <c r="B122" s="39"/>
      <c r="C122" s="4">
        <f>SUM(C123:C131)</f>
        <v>0</v>
      </c>
      <c r="D122" s="6">
        <f t="shared" ref="D122:H122" si="39">SUM(D123:D131)</f>
        <v>21407218.649999999</v>
      </c>
      <c r="E122" s="6">
        <f t="shared" si="39"/>
        <v>21407218.649999999</v>
      </c>
      <c r="F122" s="19">
        <f t="shared" si="39"/>
        <v>19860952.98</v>
      </c>
      <c r="G122" s="6">
        <f t="shared" si="39"/>
        <v>19860952.98</v>
      </c>
      <c r="H122" s="6">
        <f t="shared" si="39"/>
        <v>1546265.6699999985</v>
      </c>
    </row>
    <row r="123" spans="1:8" x14ac:dyDescent="0.3">
      <c r="A123" s="8"/>
      <c r="B123" s="9" t="s">
        <v>49</v>
      </c>
      <c r="C123" s="16">
        <v>0</v>
      </c>
      <c r="D123" s="16">
        <v>7206941.5999999996</v>
      </c>
      <c r="E123" s="17">
        <f t="shared" ref="E123:G131" si="40">+C123+D123</f>
        <v>7206941.5999999996</v>
      </c>
      <c r="F123" s="18">
        <v>6605652.1900000004</v>
      </c>
      <c r="G123" s="18">
        <v>6605652.1900000004</v>
      </c>
      <c r="H123" s="17">
        <f t="shared" ref="H123:H131" si="41">+E123-F123</f>
        <v>601289.40999999922</v>
      </c>
    </row>
    <row r="124" spans="1:8" x14ac:dyDescent="0.3">
      <c r="A124" s="8"/>
      <c r="B124" s="9" t="s">
        <v>50</v>
      </c>
      <c r="C124" s="16">
        <v>0</v>
      </c>
      <c r="D124" s="16">
        <v>535790.88</v>
      </c>
      <c r="E124" s="17">
        <f t="shared" si="40"/>
        <v>535790.88</v>
      </c>
      <c r="F124" s="18">
        <v>169626.88</v>
      </c>
      <c r="G124" s="18">
        <v>169626.88</v>
      </c>
      <c r="H124" s="17">
        <f t="shared" si="41"/>
        <v>366164</v>
      </c>
    </row>
    <row r="125" spans="1:8" x14ac:dyDescent="0.3">
      <c r="A125" s="8"/>
      <c r="B125" s="9" t="s">
        <v>51</v>
      </c>
      <c r="C125" s="16">
        <v>0</v>
      </c>
      <c r="D125" s="16">
        <v>10895353.33</v>
      </c>
      <c r="E125" s="17">
        <f t="shared" si="40"/>
        <v>10895353.33</v>
      </c>
      <c r="F125" s="18">
        <v>10659813.630000001</v>
      </c>
      <c r="G125" s="18">
        <v>10659813.630000001</v>
      </c>
      <c r="H125" s="17">
        <f t="shared" si="41"/>
        <v>235539.69999999925</v>
      </c>
    </row>
    <row r="126" spans="1:8" x14ac:dyDescent="0.3">
      <c r="A126" s="8"/>
      <c r="B126" s="9" t="s">
        <v>52</v>
      </c>
      <c r="C126" s="16">
        <v>0</v>
      </c>
      <c r="D126" s="16">
        <v>182300</v>
      </c>
      <c r="E126" s="16">
        <f t="shared" si="40"/>
        <v>182300</v>
      </c>
      <c r="F126" s="18">
        <v>182300</v>
      </c>
      <c r="G126" s="18">
        <v>182300</v>
      </c>
      <c r="H126" s="16">
        <f t="shared" si="41"/>
        <v>0</v>
      </c>
    </row>
    <row r="127" spans="1:8" x14ac:dyDescent="0.3">
      <c r="A127" s="8"/>
      <c r="B127" s="9" t="s">
        <v>53</v>
      </c>
      <c r="C127" s="16">
        <v>0</v>
      </c>
      <c r="D127" s="16">
        <v>0</v>
      </c>
      <c r="E127" s="16">
        <f t="shared" si="40"/>
        <v>0</v>
      </c>
      <c r="F127" s="16">
        <f t="shared" si="40"/>
        <v>0</v>
      </c>
      <c r="G127" s="16">
        <f t="shared" si="40"/>
        <v>0</v>
      </c>
      <c r="H127" s="16">
        <f t="shared" si="41"/>
        <v>0</v>
      </c>
    </row>
    <row r="128" spans="1:8" x14ac:dyDescent="0.3">
      <c r="A128" s="8"/>
      <c r="B128" s="9" t="s">
        <v>54</v>
      </c>
      <c r="C128" s="16">
        <v>0</v>
      </c>
      <c r="D128" s="16">
        <v>1829086.96</v>
      </c>
      <c r="E128" s="17">
        <f t="shared" si="40"/>
        <v>1829086.96</v>
      </c>
      <c r="F128" s="18">
        <v>1485814.4</v>
      </c>
      <c r="G128" s="18">
        <v>1485814.4</v>
      </c>
      <c r="H128" s="17">
        <f t="shared" si="41"/>
        <v>343272.56000000006</v>
      </c>
    </row>
    <row r="129" spans="1:8" x14ac:dyDescent="0.3">
      <c r="A129" s="8"/>
      <c r="B129" s="9" t="s">
        <v>55</v>
      </c>
      <c r="C129" s="16">
        <v>0</v>
      </c>
      <c r="D129" s="16">
        <v>0</v>
      </c>
      <c r="E129" s="17">
        <f t="shared" si="40"/>
        <v>0</v>
      </c>
      <c r="F129" s="16">
        <f t="shared" si="40"/>
        <v>0</v>
      </c>
      <c r="G129" s="16">
        <v>0</v>
      </c>
      <c r="H129" s="17">
        <f t="shared" si="41"/>
        <v>0</v>
      </c>
    </row>
    <row r="130" spans="1:8" x14ac:dyDescent="0.3">
      <c r="A130" s="8"/>
      <c r="B130" s="9" t="s">
        <v>56</v>
      </c>
      <c r="C130" s="16">
        <v>0</v>
      </c>
      <c r="D130" s="16">
        <v>0</v>
      </c>
      <c r="E130" s="16">
        <f t="shared" si="40"/>
        <v>0</v>
      </c>
      <c r="F130" s="16">
        <f t="shared" si="40"/>
        <v>0</v>
      </c>
      <c r="G130" s="16">
        <v>0</v>
      </c>
      <c r="H130" s="16">
        <f t="shared" si="41"/>
        <v>0</v>
      </c>
    </row>
    <row r="131" spans="1:8" x14ac:dyDescent="0.3">
      <c r="A131" s="8"/>
      <c r="B131" s="9" t="s">
        <v>57</v>
      </c>
      <c r="C131" s="16">
        <v>0</v>
      </c>
      <c r="D131" s="16">
        <v>757745.88</v>
      </c>
      <c r="E131" s="17">
        <f t="shared" si="40"/>
        <v>757745.88</v>
      </c>
      <c r="F131" s="18">
        <v>757745.88</v>
      </c>
      <c r="G131" s="18">
        <v>757745.88</v>
      </c>
      <c r="H131" s="16">
        <f t="shared" si="41"/>
        <v>0</v>
      </c>
    </row>
    <row r="132" spans="1:8" x14ac:dyDescent="0.3">
      <c r="A132" s="38" t="s">
        <v>58</v>
      </c>
      <c r="B132" s="39"/>
      <c r="C132" s="4">
        <f>SUM(C133:C135)</f>
        <v>0</v>
      </c>
      <c r="D132" s="6">
        <f t="shared" ref="D132:H132" si="42">SUM(D133:D135)</f>
        <v>0</v>
      </c>
      <c r="E132" s="6">
        <f t="shared" si="42"/>
        <v>0</v>
      </c>
      <c r="F132" s="6">
        <f t="shared" si="42"/>
        <v>0</v>
      </c>
      <c r="G132" s="6">
        <f t="shared" si="42"/>
        <v>0</v>
      </c>
      <c r="H132" s="4">
        <f t="shared" si="42"/>
        <v>0</v>
      </c>
    </row>
    <row r="133" spans="1:8" x14ac:dyDescent="0.3">
      <c r="A133" s="8"/>
      <c r="B133" s="9" t="s">
        <v>59</v>
      </c>
      <c r="C133" s="16">
        <v>0</v>
      </c>
      <c r="D133" s="16">
        <v>0</v>
      </c>
      <c r="E133" s="16">
        <f t="shared" ref="E133:F135" si="43">+C133+D133</f>
        <v>0</v>
      </c>
      <c r="F133" s="16">
        <f t="shared" si="43"/>
        <v>0</v>
      </c>
      <c r="G133" s="16">
        <v>0</v>
      </c>
      <c r="H133" s="16">
        <f t="shared" ref="H133:H135" si="44">+E133-F133</f>
        <v>0</v>
      </c>
    </row>
    <row r="134" spans="1:8" x14ac:dyDescent="0.3">
      <c r="A134" s="8"/>
      <c r="B134" s="9" t="s">
        <v>60</v>
      </c>
      <c r="C134" s="16">
        <v>0</v>
      </c>
      <c r="D134" s="16">
        <v>0</v>
      </c>
      <c r="E134" s="17">
        <f t="shared" si="43"/>
        <v>0</v>
      </c>
      <c r="F134" s="17">
        <f t="shared" si="43"/>
        <v>0</v>
      </c>
      <c r="G134" s="16">
        <v>0</v>
      </c>
      <c r="H134" s="16">
        <f t="shared" si="44"/>
        <v>0</v>
      </c>
    </row>
    <row r="135" spans="1:8" x14ac:dyDescent="0.3">
      <c r="A135" s="8"/>
      <c r="B135" s="9" t="s">
        <v>61</v>
      </c>
      <c r="C135" s="16">
        <v>0</v>
      </c>
      <c r="D135" s="16">
        <v>0</v>
      </c>
      <c r="E135" s="16">
        <f t="shared" si="43"/>
        <v>0</v>
      </c>
      <c r="F135" s="16">
        <f t="shared" si="43"/>
        <v>0</v>
      </c>
      <c r="G135" s="16">
        <v>0</v>
      </c>
      <c r="H135" s="16">
        <f t="shared" si="44"/>
        <v>0</v>
      </c>
    </row>
    <row r="136" spans="1:8" x14ac:dyDescent="0.3">
      <c r="A136" s="38" t="s">
        <v>62</v>
      </c>
      <c r="B136" s="39"/>
      <c r="C136" s="4">
        <f>SUM(C137:C144)</f>
        <v>0</v>
      </c>
      <c r="D136" s="4">
        <f t="shared" ref="D136:H136" si="45">SUM(D137:D144)</f>
        <v>0</v>
      </c>
      <c r="E136" s="4">
        <f t="shared" si="45"/>
        <v>0</v>
      </c>
      <c r="F136" s="4">
        <f t="shared" si="45"/>
        <v>0</v>
      </c>
      <c r="G136" s="4">
        <f t="shared" si="45"/>
        <v>0</v>
      </c>
      <c r="H136" s="4">
        <f t="shared" si="45"/>
        <v>0</v>
      </c>
    </row>
    <row r="137" spans="1:8" x14ac:dyDescent="0.3">
      <c r="A137" s="8"/>
      <c r="B137" s="9" t="s">
        <v>63</v>
      </c>
      <c r="C137" s="16">
        <v>0</v>
      </c>
      <c r="D137" s="16">
        <v>0</v>
      </c>
      <c r="E137" s="16">
        <f t="shared" ref="E137:F144" si="46">+C137+D137</f>
        <v>0</v>
      </c>
      <c r="F137" s="16">
        <f t="shared" si="46"/>
        <v>0</v>
      </c>
      <c r="G137" s="16">
        <v>0</v>
      </c>
      <c r="H137" s="16">
        <f t="shared" ref="H137:H144" si="47">+E137-F137</f>
        <v>0</v>
      </c>
    </row>
    <row r="138" spans="1:8" x14ac:dyDescent="0.3">
      <c r="A138" s="8"/>
      <c r="B138" s="9" t="s">
        <v>64</v>
      </c>
      <c r="C138" s="16">
        <v>0</v>
      </c>
      <c r="D138" s="16">
        <v>0</v>
      </c>
      <c r="E138" s="16">
        <f t="shared" si="46"/>
        <v>0</v>
      </c>
      <c r="F138" s="16">
        <f t="shared" si="46"/>
        <v>0</v>
      </c>
      <c r="G138" s="16">
        <v>0</v>
      </c>
      <c r="H138" s="16">
        <f t="shared" si="47"/>
        <v>0</v>
      </c>
    </row>
    <row r="139" spans="1:8" x14ac:dyDescent="0.3">
      <c r="A139" s="8"/>
      <c r="B139" s="9" t="s">
        <v>65</v>
      </c>
      <c r="C139" s="16">
        <v>0</v>
      </c>
      <c r="D139" s="16">
        <v>0</v>
      </c>
      <c r="E139" s="16">
        <f t="shared" si="46"/>
        <v>0</v>
      </c>
      <c r="F139" s="16">
        <f t="shared" si="46"/>
        <v>0</v>
      </c>
      <c r="G139" s="16">
        <v>0</v>
      </c>
      <c r="H139" s="16">
        <f t="shared" si="47"/>
        <v>0</v>
      </c>
    </row>
    <row r="140" spans="1:8" x14ac:dyDescent="0.3">
      <c r="A140" s="8"/>
      <c r="B140" s="9" t="s">
        <v>66</v>
      </c>
      <c r="C140" s="16">
        <v>0</v>
      </c>
      <c r="D140" s="16">
        <v>0</v>
      </c>
      <c r="E140" s="16">
        <f t="shared" si="46"/>
        <v>0</v>
      </c>
      <c r="F140" s="16">
        <f t="shared" si="46"/>
        <v>0</v>
      </c>
      <c r="G140" s="16">
        <v>0</v>
      </c>
      <c r="H140" s="16">
        <f t="shared" si="47"/>
        <v>0</v>
      </c>
    </row>
    <row r="141" spans="1:8" x14ac:dyDescent="0.3">
      <c r="A141" s="8"/>
      <c r="B141" s="9" t="s">
        <v>67</v>
      </c>
      <c r="C141" s="16">
        <v>0</v>
      </c>
      <c r="D141" s="16">
        <v>0</v>
      </c>
      <c r="E141" s="16">
        <f t="shared" si="46"/>
        <v>0</v>
      </c>
      <c r="F141" s="16">
        <f t="shared" si="46"/>
        <v>0</v>
      </c>
      <c r="G141" s="16">
        <v>0</v>
      </c>
      <c r="H141" s="16">
        <f t="shared" si="47"/>
        <v>0</v>
      </c>
    </row>
    <row r="142" spans="1:8" x14ac:dyDescent="0.3">
      <c r="A142" s="8"/>
      <c r="B142" s="9" t="s">
        <v>68</v>
      </c>
      <c r="C142" s="16">
        <v>0</v>
      </c>
      <c r="D142" s="16">
        <v>0</v>
      </c>
      <c r="E142" s="16">
        <f t="shared" si="46"/>
        <v>0</v>
      </c>
      <c r="F142" s="16">
        <f t="shared" si="46"/>
        <v>0</v>
      </c>
      <c r="G142" s="16">
        <v>0</v>
      </c>
      <c r="H142" s="16">
        <f t="shared" si="47"/>
        <v>0</v>
      </c>
    </row>
    <row r="143" spans="1:8" x14ac:dyDescent="0.3">
      <c r="A143" s="8"/>
      <c r="B143" s="9" t="s">
        <v>69</v>
      </c>
      <c r="C143" s="16">
        <v>0</v>
      </c>
      <c r="D143" s="16">
        <v>0</v>
      </c>
      <c r="E143" s="16">
        <f t="shared" si="46"/>
        <v>0</v>
      </c>
      <c r="F143" s="16">
        <f t="shared" si="46"/>
        <v>0</v>
      </c>
      <c r="G143" s="16">
        <v>0</v>
      </c>
      <c r="H143" s="16">
        <f t="shared" si="47"/>
        <v>0</v>
      </c>
    </row>
    <row r="144" spans="1:8" x14ac:dyDescent="0.3">
      <c r="A144" s="8"/>
      <c r="B144" s="9" t="s">
        <v>70</v>
      </c>
      <c r="C144" s="16">
        <v>0</v>
      </c>
      <c r="D144" s="16">
        <v>0</v>
      </c>
      <c r="E144" s="16">
        <f t="shared" si="46"/>
        <v>0</v>
      </c>
      <c r="F144" s="16">
        <f t="shared" si="46"/>
        <v>0</v>
      </c>
      <c r="G144" s="16">
        <v>0</v>
      </c>
      <c r="H144" s="16">
        <f t="shared" si="47"/>
        <v>0</v>
      </c>
    </row>
    <row r="145" spans="1:8" x14ac:dyDescent="0.3">
      <c r="A145" s="38" t="s">
        <v>71</v>
      </c>
      <c r="B145" s="39"/>
      <c r="C145" s="4">
        <f>SUM(C146:C148)</f>
        <v>0</v>
      </c>
      <c r="D145" s="6">
        <f>SUM(D146:D148)</f>
        <v>7356966.5499999998</v>
      </c>
      <c r="E145" s="6">
        <f t="shared" ref="E145:H145" si="48">SUM(E146:E148)</f>
        <v>7356966.5499999998</v>
      </c>
      <c r="F145" s="19">
        <f t="shared" si="48"/>
        <v>7356966.5499999998</v>
      </c>
      <c r="G145" s="6">
        <f t="shared" si="48"/>
        <v>7356966.5499999998</v>
      </c>
      <c r="H145" s="6">
        <f t="shared" si="48"/>
        <v>0</v>
      </c>
    </row>
    <row r="146" spans="1:8" x14ac:dyDescent="0.3">
      <c r="A146" s="8"/>
      <c r="B146" s="9" t="s">
        <v>72</v>
      </c>
      <c r="C146" s="16">
        <v>0</v>
      </c>
      <c r="D146" s="16">
        <v>0</v>
      </c>
      <c r="E146" s="16">
        <f t="shared" ref="E146:F148" si="49">+C146+D146</f>
        <v>0</v>
      </c>
      <c r="F146" s="16">
        <f t="shared" si="49"/>
        <v>0</v>
      </c>
      <c r="G146" s="16">
        <v>0</v>
      </c>
      <c r="H146" s="16">
        <f t="shared" ref="H146:H148" si="50">+E146-F146</f>
        <v>0</v>
      </c>
    </row>
    <row r="147" spans="1:8" x14ac:dyDescent="0.3">
      <c r="A147" s="8"/>
      <c r="B147" s="9" t="s">
        <v>73</v>
      </c>
      <c r="C147" s="16">
        <v>0</v>
      </c>
      <c r="D147" s="16">
        <v>0</v>
      </c>
      <c r="E147" s="16">
        <f t="shared" si="49"/>
        <v>0</v>
      </c>
      <c r="F147" s="16">
        <f t="shared" si="49"/>
        <v>0</v>
      </c>
      <c r="G147" s="16">
        <v>0</v>
      </c>
      <c r="H147" s="16">
        <f t="shared" si="50"/>
        <v>0</v>
      </c>
    </row>
    <row r="148" spans="1:8" x14ac:dyDescent="0.3">
      <c r="A148" s="8"/>
      <c r="B148" s="9" t="s">
        <v>74</v>
      </c>
      <c r="C148" s="16">
        <v>0</v>
      </c>
      <c r="D148" s="16">
        <v>7356966.5499999998</v>
      </c>
      <c r="E148" s="17">
        <f t="shared" si="49"/>
        <v>7356966.5499999998</v>
      </c>
      <c r="F148" s="18">
        <v>7356966.5499999998</v>
      </c>
      <c r="G148" s="18">
        <v>7356966.5499999998</v>
      </c>
      <c r="H148" s="17">
        <f t="shared" si="50"/>
        <v>0</v>
      </c>
    </row>
    <row r="149" spans="1:8" x14ac:dyDescent="0.3">
      <c r="A149" s="38" t="s">
        <v>75</v>
      </c>
      <c r="B149" s="39"/>
      <c r="C149" s="4">
        <f>SUM(C150:C156)</f>
        <v>0</v>
      </c>
      <c r="D149" s="4">
        <f t="shared" ref="D149:H149" si="51">SUM(D150:D156)</f>
        <v>0</v>
      </c>
      <c r="E149" s="4">
        <f t="shared" si="51"/>
        <v>0</v>
      </c>
      <c r="F149" s="20">
        <f t="shared" si="51"/>
        <v>0</v>
      </c>
      <c r="G149" s="4">
        <f t="shared" si="51"/>
        <v>0</v>
      </c>
      <c r="H149" s="4">
        <f t="shared" si="51"/>
        <v>0</v>
      </c>
    </row>
    <row r="150" spans="1:8" x14ac:dyDescent="0.3">
      <c r="A150" s="8"/>
      <c r="B150" s="9" t="s">
        <v>76</v>
      </c>
      <c r="C150" s="16">
        <v>0</v>
      </c>
      <c r="D150" s="16">
        <v>0</v>
      </c>
      <c r="E150" s="16">
        <f t="shared" ref="E150:F156" si="52">+C150+D150</f>
        <v>0</v>
      </c>
      <c r="F150" s="16">
        <f t="shared" si="52"/>
        <v>0</v>
      </c>
      <c r="G150" s="16">
        <v>0</v>
      </c>
      <c r="H150" s="16">
        <f t="shared" ref="H150:H156" si="53">+E150-F150</f>
        <v>0</v>
      </c>
    </row>
    <row r="151" spans="1:8" x14ac:dyDescent="0.3">
      <c r="A151" s="8"/>
      <c r="B151" s="9" t="s">
        <v>77</v>
      </c>
      <c r="C151" s="16">
        <v>0</v>
      </c>
      <c r="D151" s="16">
        <v>0</v>
      </c>
      <c r="E151" s="16">
        <f t="shared" si="52"/>
        <v>0</v>
      </c>
      <c r="F151" s="16">
        <f t="shared" si="52"/>
        <v>0</v>
      </c>
      <c r="G151" s="16">
        <v>0</v>
      </c>
      <c r="H151" s="16">
        <f t="shared" si="53"/>
        <v>0</v>
      </c>
    </row>
    <row r="152" spans="1:8" x14ac:dyDescent="0.3">
      <c r="A152" s="8"/>
      <c r="B152" s="9" t="s">
        <v>78</v>
      </c>
      <c r="C152" s="16">
        <v>0</v>
      </c>
      <c r="D152" s="16">
        <v>0</v>
      </c>
      <c r="E152" s="16">
        <f t="shared" si="52"/>
        <v>0</v>
      </c>
      <c r="F152" s="16">
        <f t="shared" si="52"/>
        <v>0</v>
      </c>
      <c r="G152" s="16">
        <v>0</v>
      </c>
      <c r="H152" s="16">
        <f t="shared" si="53"/>
        <v>0</v>
      </c>
    </row>
    <row r="153" spans="1:8" x14ac:dyDescent="0.3">
      <c r="A153" s="8"/>
      <c r="B153" s="9" t="s">
        <v>79</v>
      </c>
      <c r="C153" s="16">
        <v>0</v>
      </c>
      <c r="D153" s="16">
        <v>0</v>
      </c>
      <c r="E153" s="16">
        <f t="shared" si="52"/>
        <v>0</v>
      </c>
      <c r="F153" s="16">
        <f t="shared" si="52"/>
        <v>0</v>
      </c>
      <c r="G153" s="16">
        <v>0</v>
      </c>
      <c r="H153" s="16">
        <f t="shared" si="53"/>
        <v>0</v>
      </c>
    </row>
    <row r="154" spans="1:8" x14ac:dyDescent="0.3">
      <c r="A154" s="8"/>
      <c r="B154" s="9" t="s">
        <v>80</v>
      </c>
      <c r="C154" s="16">
        <v>0</v>
      </c>
      <c r="D154" s="16">
        <v>0</v>
      </c>
      <c r="E154" s="16">
        <f t="shared" si="52"/>
        <v>0</v>
      </c>
      <c r="F154" s="16">
        <f t="shared" si="52"/>
        <v>0</v>
      </c>
      <c r="G154" s="16">
        <v>0</v>
      </c>
      <c r="H154" s="16">
        <f t="shared" si="53"/>
        <v>0</v>
      </c>
    </row>
    <row r="155" spans="1:8" x14ac:dyDescent="0.3">
      <c r="A155" s="8"/>
      <c r="B155" s="9" t="s">
        <v>81</v>
      </c>
      <c r="C155" s="16">
        <v>0</v>
      </c>
      <c r="D155" s="16">
        <v>0</v>
      </c>
      <c r="E155" s="16">
        <f t="shared" si="52"/>
        <v>0</v>
      </c>
      <c r="F155" s="16">
        <f t="shared" si="52"/>
        <v>0</v>
      </c>
      <c r="G155" s="16">
        <v>0</v>
      </c>
      <c r="H155" s="16">
        <f t="shared" si="53"/>
        <v>0</v>
      </c>
    </row>
    <row r="156" spans="1:8" x14ac:dyDescent="0.3">
      <c r="A156" s="8"/>
      <c r="B156" s="9" t="s">
        <v>82</v>
      </c>
      <c r="C156" s="16">
        <v>0</v>
      </c>
      <c r="D156" s="16">
        <v>0</v>
      </c>
      <c r="E156" s="16">
        <f t="shared" si="52"/>
        <v>0</v>
      </c>
      <c r="F156" s="16">
        <f t="shared" si="52"/>
        <v>0</v>
      </c>
      <c r="G156" s="16">
        <v>0</v>
      </c>
      <c r="H156" s="16">
        <f t="shared" si="53"/>
        <v>0</v>
      </c>
    </row>
    <row r="157" spans="1:8" x14ac:dyDescent="0.3">
      <c r="A157" s="8"/>
      <c r="B157" s="9"/>
      <c r="C157" s="16"/>
      <c r="D157" s="16"/>
      <c r="E157" s="16"/>
      <c r="F157" s="18"/>
      <c r="G157" s="16"/>
      <c r="H157" s="16"/>
    </row>
    <row r="158" spans="1:8" x14ac:dyDescent="0.3">
      <c r="A158" s="38" t="s">
        <v>8</v>
      </c>
      <c r="B158" s="39"/>
      <c r="C158" s="6">
        <f t="shared" ref="C158:H158" si="54">+C8+C83</f>
        <v>4442163678.999999</v>
      </c>
      <c r="D158" s="6">
        <f t="shared" si="54"/>
        <v>-528448530.63472736</v>
      </c>
      <c r="E158" s="6">
        <f t="shared" si="54"/>
        <v>3913715148.3652725</v>
      </c>
      <c r="F158" s="19">
        <f t="shared" si="54"/>
        <v>4034237459.0099993</v>
      </c>
      <c r="G158" s="6">
        <f t="shared" si="54"/>
        <v>3833137399.0200014</v>
      </c>
      <c r="H158" s="6">
        <f t="shared" si="54"/>
        <v>-120522310.64472795</v>
      </c>
    </row>
    <row r="159" spans="1:8" x14ac:dyDescent="0.3">
      <c r="A159" s="21"/>
      <c r="B159" s="22"/>
      <c r="C159" s="23"/>
      <c r="D159" s="23"/>
      <c r="E159" s="23"/>
      <c r="F159" s="24"/>
      <c r="G159" s="23"/>
      <c r="H159" s="23"/>
    </row>
    <row r="160" spans="1:8" x14ac:dyDescent="0.3">
      <c r="A160" s="25"/>
      <c r="B160" s="25"/>
      <c r="C160" s="25"/>
      <c r="D160" s="25"/>
      <c r="E160" s="25"/>
      <c r="F160" s="26"/>
      <c r="G160" s="27"/>
      <c r="H160" s="25"/>
    </row>
    <row r="161" spans="1:8" x14ac:dyDescent="0.3">
      <c r="A161" s="25"/>
      <c r="B161" s="25"/>
      <c r="C161" s="28"/>
      <c r="D161" s="28"/>
      <c r="E161" s="28"/>
      <c r="F161" s="29"/>
      <c r="G161" s="28"/>
      <c r="H161" s="25"/>
    </row>
    <row r="162" spans="1:8" x14ac:dyDescent="0.3">
      <c r="A162" s="25"/>
      <c r="B162" s="25"/>
      <c r="C162" s="25"/>
      <c r="D162" s="25"/>
      <c r="E162" s="25"/>
      <c r="F162" s="30"/>
      <c r="G162" s="25"/>
      <c r="H162" s="25"/>
    </row>
    <row r="163" spans="1:8" x14ac:dyDescent="0.3">
      <c r="C163" s="28"/>
      <c r="D163" s="28"/>
      <c r="E163" s="28"/>
      <c r="F163" s="28"/>
      <c r="G163" s="28"/>
      <c r="H163" s="28"/>
    </row>
    <row r="164" spans="1:8" x14ac:dyDescent="0.3">
      <c r="F164" s="31"/>
    </row>
    <row r="166" spans="1:8" x14ac:dyDescent="0.3">
      <c r="D166" s="7"/>
      <c r="E166" s="7"/>
      <c r="F166" s="7"/>
      <c r="G166" s="7"/>
      <c r="H166" s="7"/>
    </row>
    <row r="167" spans="1:8" x14ac:dyDescent="0.3">
      <c r="D167" s="7"/>
      <c r="E167" s="7"/>
      <c r="F167" s="7"/>
      <c r="G167" s="7"/>
      <c r="H167" s="7"/>
    </row>
    <row r="168" spans="1:8" x14ac:dyDescent="0.3">
      <c r="C168" s="32"/>
      <c r="D168" s="32"/>
      <c r="E168" s="32"/>
      <c r="F168" s="32"/>
      <c r="G168" s="32"/>
      <c r="H168" s="32"/>
    </row>
  </sheetData>
  <mergeCells count="29">
    <mergeCell ref="A145:B145"/>
    <mergeCell ref="A149:B149"/>
    <mergeCell ref="A158:B158"/>
    <mergeCell ref="A92:B92"/>
    <mergeCell ref="A102:B102"/>
    <mergeCell ref="A112:B112"/>
    <mergeCell ref="A122:B122"/>
    <mergeCell ref="A132:B132"/>
    <mergeCell ref="A136:B136"/>
    <mergeCell ref="A84:B84"/>
    <mergeCell ref="A8:B8"/>
    <mergeCell ref="A9:B9"/>
    <mergeCell ref="A17:B17"/>
    <mergeCell ref="A27:B27"/>
    <mergeCell ref="A37:B37"/>
    <mergeCell ref="A47:B47"/>
    <mergeCell ref="A57:B57"/>
    <mergeCell ref="A61:B61"/>
    <mergeCell ref="A70:B70"/>
    <mergeCell ref="A74:B74"/>
    <mergeCell ref="A83:B83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4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6a) COG</vt:lpstr>
      <vt:lpstr>'Formato 6a) COG'!Títulos_a_imprimir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Marcela Zacatenco</cp:lastModifiedBy>
  <cp:lastPrinted>2022-04-26T01:26:49Z</cp:lastPrinted>
  <dcterms:created xsi:type="dcterms:W3CDTF">2020-02-20T18:48:00Z</dcterms:created>
  <dcterms:modified xsi:type="dcterms:W3CDTF">2022-04-26T05:24:23Z</dcterms:modified>
</cp:coreProperties>
</file>